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0" yWindow="0" windowWidth="20490" windowHeight="7635" tabRatio="601"/>
  </bookViews>
  <sheets>
    <sheet name="PAGADAS-JULIO 2025" sheetId="1" r:id="rId1"/>
    <sheet name="Hoja2" sheetId="3" r:id="rId2"/>
    <sheet name="Hoja1" sheetId="2" r:id="rId3"/>
  </sheets>
  <definedNames>
    <definedName name="_xlnm._FilterDatabase" localSheetId="0" hidden="1">'PAGADAS-JULIO 2025'!$A$6:$XDT$49</definedName>
    <definedName name="_xlnm.Print_Area" localSheetId="0">'PAGADAS-JULIO 2025'!$A$1:$L$110</definedName>
    <definedName name="_xlnm.Print_Titles" localSheetId="0">'PAGADAS-JULIO 2025'!$1:$5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3" i="1" l="1"/>
  <c r="L65" i="1" l="1"/>
  <c r="L64" i="1" l="1"/>
  <c r="L61" i="1"/>
  <c r="L63" i="1"/>
  <c r="L60" i="1" l="1"/>
  <c r="L59" i="1"/>
  <c r="L58" i="1"/>
  <c r="L56" i="1"/>
  <c r="L53" i="1"/>
  <c r="L52" i="1"/>
  <c r="L49" i="1"/>
  <c r="L45" i="1"/>
  <c r="L39" i="1"/>
  <c r="L38" i="1"/>
  <c r="L36" i="1" l="1"/>
  <c r="L34" i="1"/>
  <c r="L33" i="1"/>
  <c r="L29" i="1"/>
  <c r="L27" i="1"/>
  <c r="L26" i="1"/>
  <c r="L24" i="1"/>
  <c r="H24" i="1"/>
  <c r="G24" i="1"/>
  <c r="L17" i="1"/>
  <c r="L15" i="1"/>
  <c r="L13" i="1"/>
  <c r="L11" i="1"/>
  <c r="L9" i="1"/>
  <c r="L6" i="1"/>
  <c r="L7" i="1"/>
  <c r="G90" i="1" l="1"/>
  <c r="G94" i="1" l="1"/>
  <c r="H90" i="1" l="1"/>
</calcChain>
</file>

<file path=xl/sharedStrings.xml><?xml version="1.0" encoding="utf-8"?>
<sst xmlns="http://schemas.openxmlformats.org/spreadsheetml/2006/main" count="223" uniqueCount="70">
  <si>
    <t>No.</t>
  </si>
  <si>
    <t>NO. DE FACTURA O COMPROBANTE</t>
  </si>
  <si>
    <t>FECHA DE FACTURA</t>
  </si>
  <si>
    <t xml:space="preserve">SUPLIDOR </t>
  </si>
  <si>
    <t xml:space="preserve">CONCEPTO </t>
  </si>
  <si>
    <t>MONTO FACTURA</t>
  </si>
  <si>
    <t xml:space="preserve">MONTO PAGADO </t>
  </si>
  <si>
    <t>MONTO PENDIENTE</t>
  </si>
  <si>
    <t xml:space="preserve">FECHA  FIN DE FACTURA </t>
  </si>
  <si>
    <t>ESTADO</t>
  </si>
  <si>
    <t>completado</t>
  </si>
  <si>
    <t>Total TNT</t>
  </si>
  <si>
    <t xml:space="preserve">TOTAL FACTURAS PAGADAS </t>
  </si>
  <si>
    <t>Directora</t>
  </si>
  <si>
    <t xml:space="preserve">    Administradora   </t>
  </si>
  <si>
    <t>No. TRANSF.</t>
  </si>
  <si>
    <t>Contadora</t>
  </si>
  <si>
    <t>Útiles menores médico quirúrgicos</t>
  </si>
  <si>
    <t>Productos medicinales para uso humano</t>
  </si>
  <si>
    <t xml:space="preserve">Útiles y Materiales de Limpieza </t>
  </si>
  <si>
    <t>Venta de servicio (senasa)</t>
  </si>
  <si>
    <t>CONSTRUCTORA ROHE SRL</t>
  </si>
  <si>
    <t>Reparación y Mantenimiento Maquinaria y Equipos</t>
  </si>
  <si>
    <t>LEROMED PHARMA SRL</t>
  </si>
  <si>
    <t>AIR LIQUIDE DOMINICANA SAS</t>
  </si>
  <si>
    <t>Oxigeno Medicinal</t>
  </si>
  <si>
    <t>fondo reponible #4</t>
  </si>
  <si>
    <t>FARMACIA EL SOL DE LA VEGA SRL</t>
  </si>
  <si>
    <t>Reactivos del laboratorio</t>
  </si>
  <si>
    <t>Alimentos y bebidas a personas</t>
  </si>
  <si>
    <t>COMPAÑIA DOMINICANA DE TELEFONO S A</t>
  </si>
  <si>
    <t>Telefono y Flota</t>
  </si>
  <si>
    <t>MACROTECH FARMACEUTICA SRL</t>
  </si>
  <si>
    <t>AYUNTAMIENTO MUNICIPAL DE LA VEGA</t>
  </si>
  <si>
    <t>Recoleccion de residuos</t>
  </si>
  <si>
    <t>Mantenimiento y reparacion de equipos de laboratorio</t>
  </si>
  <si>
    <t>BRENMARFA IMPORT SRL</t>
  </si>
  <si>
    <t xml:space="preserve">Productos medicinales para uso humano </t>
  </si>
  <si>
    <t>útiles menores médicos quirúrgicos</t>
  </si>
  <si>
    <t>Productos quimicos de uso personal y de laboratorio</t>
  </si>
  <si>
    <t>DISTRIBUIDORA PHILPER CENTER SRL</t>
  </si>
  <si>
    <t>Productos de papel, corton e impresos</t>
  </si>
  <si>
    <t>DISTRIBUIDORA YBSEN SRL</t>
  </si>
  <si>
    <t>ELIGIO VALDEZ COMERCIAL SRL</t>
  </si>
  <si>
    <t>Articulos Ferreteros</t>
  </si>
  <si>
    <t>GRUPO FARMACEUTICO CAR-M SRL</t>
  </si>
  <si>
    <t>MORAMI SRL</t>
  </si>
  <si>
    <t>BIO NOVA SRL</t>
  </si>
  <si>
    <t>CABOD EIRL</t>
  </si>
  <si>
    <t>SUPER LORENZO SRL</t>
  </si>
  <si>
    <t>JORGE LUIS CONCEPCION LAB. DENTAL</t>
  </si>
  <si>
    <t>INVERSIONES BJ SRL</t>
  </si>
  <si>
    <t>Productos medicinales p/uso humano</t>
  </si>
  <si>
    <t>GAS ANTILLANO SA</t>
  </si>
  <si>
    <t>Gas GLP</t>
  </si>
  <si>
    <t>CORPORACION DEL ACUEDUCTO Y ALCANTARILLADO DE LA VEGA (CORAAVEGA)</t>
  </si>
  <si>
    <t>Agua potable y alcantarillado</t>
  </si>
  <si>
    <t>ALMANZAR ESTEVEZ, S. R. L.</t>
  </si>
  <si>
    <t>Instrumental médico y de laboratorio</t>
  </si>
  <si>
    <t>ECONOMARKET ABEL ANDRES SRL</t>
  </si>
  <si>
    <t>HEXAPOWER PHARMA SRL</t>
  </si>
  <si>
    <t>DISTRIBUIDORA PHARMAMON SRL</t>
  </si>
  <si>
    <t>ALTAVISION SECURITY SYSTEM SRL</t>
  </si>
  <si>
    <t>Equipos de seguridad</t>
  </si>
  <si>
    <t>RADLAFE GROUP SRL</t>
  </si>
  <si>
    <t>HOSPICALFA MEDICAL SRL</t>
  </si>
  <si>
    <t>Útiles menores médico quirúrgicos y equipos medicos y
 de laboraatorio</t>
  </si>
  <si>
    <t>ESTACION DE SERVICIOS ATLAS SRL</t>
  </si>
  <si>
    <t>Combustible (Gasolina-gasoil)</t>
  </si>
  <si>
    <t>RELACION DE FACTURAS PAGADAS DEL 01 AL 31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</si>
</sst>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  <numFmt numFmtId="165" formatCode="_-* #,##0.00_-;\-* #,##0.00_-;_-* &quot;-&quot;??_-;_-@_-"/>
    <numFmt numFmtId="166" formatCode="dd/mm/yyyy;@"/>
    <numFmt numFmtId="167" formatCode="_([$$-1C0A]* #,##0.00_);_([$$-1C0A]* \(#,##0.00\);_([$$-1C0A]* &quot;-&quot;??_);_(@_)"/>
  </numFmts>
  <fonts count="23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sz val="20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sz val="10"/>
      <name val="Arial"/>
      <family val="2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b/>
      <sz val="16"/>
      <color theme="1"/>
      <name val="Aptos Narrow"/>
      <family val="2"/>
      <scheme val="minor"/>
    </font>
    <font>
      <b/>
      <sz val="16"/>
      <color theme="1"/>
      <name val="Times New Roman"/>
      <family val="1"/>
    </font>
    <font>
      <sz val="10"/>
      <color theme="1"/>
      <name val="Aptos Narrow"/>
      <scheme val="minor"/>
    </font>
    <font>
      <sz val="10"/>
      <name val="Aptos Narrow"/>
      <scheme val="minor"/>
    </font>
    <font>
      <b/>
      <sz val="12"/>
      <color theme="1"/>
      <name val="Times New Roman"/>
      <family val="1"/>
    </font>
    <font>
      <sz val="12"/>
      <name val="Calibri"/>
      <family val="2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</cellStyleXfs>
  <cellXfs count="112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/>
    <xf numFmtId="14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65" fontId="7" fillId="3" borderId="2" xfId="3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vertical="center"/>
    </xf>
    <xf numFmtId="0" fontId="11" fillId="4" borderId="0" xfId="0" applyFont="1" applyFill="1" applyAlignment="1">
      <alignment wrapText="1"/>
    </xf>
    <xf numFmtId="0" fontId="11" fillId="4" borderId="0" xfId="0" applyFont="1" applyFill="1" applyAlignment="1">
      <alignment vertical="center" wrapText="1"/>
    </xf>
    <xf numFmtId="0" fontId="12" fillId="0" borderId="0" xfId="0" applyFont="1" applyAlignment="1">
      <alignment vertical="center" wrapText="1"/>
    </xf>
    <xf numFmtId="14" fontId="10" fillId="4" borderId="0" xfId="0" applyNumberFormat="1" applyFont="1" applyFill="1" applyAlignment="1">
      <alignment horizontal="left"/>
    </xf>
    <xf numFmtId="43" fontId="15" fillId="2" borderId="8" xfId="1" applyFont="1" applyFill="1" applyBorder="1" applyAlignment="1">
      <alignment wrapText="1"/>
    </xf>
    <xf numFmtId="43" fontId="12" fillId="4" borderId="6" xfId="0" applyNumberFormat="1" applyFont="1" applyFill="1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43" fontId="12" fillId="0" borderId="0" xfId="1" applyFont="1" applyBorder="1" applyAlignment="1">
      <alignment vertical="center" wrapText="1"/>
    </xf>
    <xf numFmtId="0" fontId="11" fillId="4" borderId="0" xfId="0" applyFont="1" applyFill="1"/>
    <xf numFmtId="167" fontId="11" fillId="4" borderId="0" xfId="2" applyNumberFormat="1" applyFont="1" applyFill="1" applyBorder="1"/>
    <xf numFmtId="43" fontId="9" fillId="4" borderId="5" xfId="0" applyNumberFormat="1" applyFont="1" applyFill="1" applyBorder="1" applyAlignment="1">
      <alignment horizontal="center" vertical="center"/>
    </xf>
    <xf numFmtId="0" fontId="9" fillId="4" borderId="7" xfId="0" applyFont="1" applyFill="1" applyBorder="1" applyAlignment="1">
      <alignment vertical="center"/>
    </xf>
    <xf numFmtId="0" fontId="14" fillId="2" borderId="11" xfId="0" applyFont="1" applyFill="1" applyBorder="1" applyAlignment="1">
      <alignment horizontal="center" wrapText="1"/>
    </xf>
    <xf numFmtId="0" fontId="17" fillId="0" borderId="0" xfId="0" applyFont="1" applyBorder="1" applyAlignment="1"/>
    <xf numFmtId="0" fontId="16" fillId="0" borderId="0" xfId="0" applyFont="1" applyBorder="1" applyAlignment="1"/>
    <xf numFmtId="0" fontId="11" fillId="4" borderId="4" xfId="0" applyFont="1" applyFill="1" applyBorder="1" applyAlignment="1">
      <alignment horizontal="center" vertical="center" wrapText="1"/>
    </xf>
    <xf numFmtId="43" fontId="8" fillId="0" borderId="0" xfId="1" applyFont="1" applyBorder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18" fillId="0" borderId="5" xfId="0" applyFont="1" applyFill="1" applyBorder="1" applyAlignment="1" applyProtection="1">
      <alignment horizontal="left" wrapText="1"/>
      <protection locked="0"/>
    </xf>
    <xf numFmtId="0" fontId="19" fillId="0" borderId="5" xfId="0" applyFont="1" applyFill="1" applyBorder="1" applyAlignment="1" applyProtection="1">
      <alignment horizontal="left" wrapText="1"/>
      <protection locked="0"/>
    </xf>
    <xf numFmtId="164" fontId="20" fillId="0" borderId="0" xfId="0" applyNumberFormat="1" applyFont="1" applyAlignment="1">
      <alignment vertical="center" wrapText="1"/>
    </xf>
    <xf numFmtId="43" fontId="20" fillId="0" borderId="0" xfId="0" applyNumberFormat="1" applyFont="1" applyAlignment="1">
      <alignment vertical="center" wrapText="1"/>
    </xf>
    <xf numFmtId="0" fontId="20" fillId="0" borderId="0" xfId="0" applyFont="1"/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18" fillId="0" borderId="5" xfId="0" applyFont="1" applyFill="1" applyBorder="1" applyAlignment="1"/>
    <xf numFmtId="0" fontId="18" fillId="0" borderId="5" xfId="0" applyFont="1" applyFill="1" applyBorder="1" applyAlignment="1" applyProtection="1">
      <alignment horizontal="left"/>
      <protection locked="0"/>
    </xf>
    <xf numFmtId="0" fontId="19" fillId="0" borderId="5" xfId="0" applyFont="1" applyFill="1" applyBorder="1"/>
    <xf numFmtId="0" fontId="19" fillId="0" borderId="5" xfId="0" applyFont="1" applyFill="1" applyBorder="1" applyAlignme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66" fontId="12" fillId="0" borderId="0" xfId="0" applyNumberFormat="1" applyFont="1" applyAlignment="1">
      <alignment horizontal="left" vertical="center" wrapText="1"/>
    </xf>
    <xf numFmtId="14" fontId="18" fillId="0" borderId="5" xfId="0" applyNumberFormat="1" applyFont="1" applyFill="1" applyBorder="1" applyAlignment="1" applyProtection="1">
      <alignment horizontal="right"/>
      <protection locked="0"/>
    </xf>
    <xf numFmtId="43" fontId="19" fillId="0" borderId="5" xfId="1" applyFont="1" applyFill="1" applyBorder="1" applyProtection="1">
      <protection locked="0"/>
    </xf>
    <xf numFmtId="14" fontId="19" fillId="0" borderId="5" xfId="0" applyNumberFormat="1" applyFont="1" applyFill="1" applyBorder="1" applyAlignment="1" applyProtection="1">
      <alignment horizontal="right"/>
      <protection locked="0"/>
    </xf>
    <xf numFmtId="43" fontId="18" fillId="0" borderId="5" xfId="1" applyFont="1" applyFill="1" applyBorder="1" applyProtection="1">
      <protection locked="0"/>
    </xf>
    <xf numFmtId="0" fontId="18" fillId="0" borderId="5" xfId="0" applyFont="1" applyBorder="1" applyAlignment="1" applyProtection="1">
      <alignment horizontal="left" wrapText="1"/>
      <protection locked="0"/>
    </xf>
    <xf numFmtId="14" fontId="18" fillId="0" borderId="5" xfId="0" applyNumberFormat="1" applyFont="1" applyBorder="1" applyAlignment="1" applyProtection="1">
      <alignment horizontal="right"/>
      <protection locked="0"/>
    </xf>
    <xf numFmtId="43" fontId="18" fillId="0" borderId="5" xfId="1" applyFont="1" applyBorder="1" applyProtection="1">
      <protection locked="0"/>
    </xf>
    <xf numFmtId="164" fontId="11" fillId="4" borderId="0" xfId="0" applyNumberFormat="1" applyFont="1" applyFill="1" applyAlignment="1">
      <alignment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6" fontId="6" fillId="2" borderId="2" xfId="0" applyNumberFormat="1" applyFont="1" applyFill="1" applyBorder="1" applyAlignment="1">
      <alignment horizontal="right" vertical="center" wrapText="1"/>
    </xf>
    <xf numFmtId="14" fontId="10" fillId="4" borderId="0" xfId="0" applyNumberFormat="1" applyFont="1" applyFill="1" applyAlignment="1">
      <alignment horizontal="right"/>
    </xf>
    <xf numFmtId="0" fontId="16" fillId="0" borderId="0" xfId="0" applyFont="1" applyBorder="1" applyAlignment="1">
      <alignment horizontal="right"/>
    </xf>
    <xf numFmtId="166" fontId="12" fillId="0" borderId="0" xfId="0" applyNumberFormat="1" applyFont="1" applyAlignment="1">
      <alignment horizontal="right" vertical="center" wrapText="1"/>
    </xf>
    <xf numFmtId="0" fontId="11" fillId="0" borderId="0" xfId="0" applyFont="1" applyAlignment="1">
      <alignment horizontal="right" vertical="top" wrapText="1"/>
    </xf>
    <xf numFmtId="0" fontId="12" fillId="0" borderId="0" xfId="0" applyFont="1" applyAlignment="1">
      <alignment horizontal="right" vertical="center" wrapText="1"/>
    </xf>
    <xf numFmtId="166" fontId="6" fillId="2" borderId="2" xfId="0" applyNumberFormat="1" applyFont="1" applyFill="1" applyBorder="1" applyAlignment="1">
      <alignment horizontal="center" vertical="center" wrapText="1"/>
    </xf>
    <xf numFmtId="43" fontId="8" fillId="0" borderId="0" xfId="1" applyFont="1" applyBorder="1" applyAlignment="1">
      <alignment wrapText="1"/>
    </xf>
    <xf numFmtId="0" fontId="9" fillId="4" borderId="7" xfId="0" applyFont="1" applyFill="1" applyBorder="1" applyAlignment="1"/>
    <xf numFmtId="0" fontId="18" fillId="0" borderId="5" xfId="0" applyFont="1" applyFill="1" applyBorder="1" applyAlignment="1">
      <alignment wrapText="1"/>
    </xf>
    <xf numFmtId="0" fontId="19" fillId="0" borderId="5" xfId="0" applyFont="1" applyBorder="1" applyAlignment="1" applyProtection="1">
      <alignment horizontal="left" wrapText="1"/>
      <protection locked="0"/>
    </xf>
    <xf numFmtId="43" fontId="19" fillId="0" borderId="5" xfId="1" applyFont="1" applyBorder="1" applyProtection="1">
      <protection locked="0"/>
    </xf>
    <xf numFmtId="14" fontId="19" fillId="0" borderId="5" xfId="0" applyNumberFormat="1" applyFont="1" applyBorder="1" applyAlignment="1" applyProtection="1">
      <alignment horizontal="right"/>
      <protection locked="0"/>
    </xf>
    <xf numFmtId="0" fontId="18" fillId="0" borderId="12" xfId="0" applyFont="1" applyFill="1" applyBorder="1" applyAlignment="1" applyProtection="1">
      <alignment horizontal="left" wrapText="1"/>
      <protection locked="0"/>
    </xf>
    <xf numFmtId="43" fontId="8" fillId="0" borderId="9" xfId="1" applyFont="1" applyBorder="1" applyAlignment="1">
      <alignment vertical="center" wrapText="1"/>
    </xf>
    <xf numFmtId="4" fontId="18" fillId="0" borderId="5" xfId="0" applyNumberFormat="1" applyFont="1" applyBorder="1" applyProtection="1">
      <protection locked="0"/>
    </xf>
    <xf numFmtId="0" fontId="12" fillId="0" borderId="9" xfId="0" applyFont="1" applyBorder="1" applyAlignment="1">
      <alignment horizontal="center" vertical="center" wrapText="1"/>
    </xf>
    <xf numFmtId="43" fontId="12" fillId="0" borderId="9" xfId="1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14" fontId="18" fillId="0" borderId="5" xfId="0" applyNumberFormat="1" applyFont="1" applyBorder="1" applyAlignment="1" applyProtection="1">
      <alignment horizontal="right" wrapText="1"/>
      <protection locked="0"/>
    </xf>
    <xf numFmtId="0" fontId="19" fillId="0" borderId="5" xfId="0" applyFont="1" applyBorder="1" applyAlignment="1" applyProtection="1">
      <alignment horizontal="left"/>
      <protection locked="0"/>
    </xf>
    <xf numFmtId="0" fontId="12" fillId="0" borderId="0" xfId="0" applyFont="1" applyAlignment="1">
      <alignment horizontal="center" wrapText="1"/>
    </xf>
    <xf numFmtId="43" fontId="20" fillId="0" borderId="0" xfId="1" applyFont="1" applyAlignment="1">
      <alignment wrapText="1"/>
    </xf>
    <xf numFmtId="0" fontId="8" fillId="0" borderId="0" xfId="0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center" wrapText="1"/>
    </xf>
    <xf numFmtId="43" fontId="15" fillId="0" borderId="0" xfId="1" applyFont="1" applyFill="1" applyBorder="1" applyAlignment="1">
      <alignment wrapText="1"/>
    </xf>
    <xf numFmtId="43" fontId="12" fillId="0" borderId="0" xfId="0" applyNumberFormat="1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43" fontId="20" fillId="0" borderId="0" xfId="1" applyFont="1" applyFill="1" applyAlignment="1">
      <alignment wrapText="1"/>
    </xf>
    <xf numFmtId="0" fontId="12" fillId="0" borderId="0" xfId="0" applyFont="1" applyFill="1" applyAlignment="1">
      <alignment vertical="center" wrapText="1"/>
    </xf>
    <xf numFmtId="43" fontId="20" fillId="0" borderId="0" xfId="0" applyNumberFormat="1" applyFont="1" applyAlignment="1">
      <alignment wrapText="1"/>
    </xf>
    <xf numFmtId="0" fontId="18" fillId="4" borderId="5" xfId="0" applyFont="1" applyFill="1" applyBorder="1" applyAlignment="1" applyProtection="1">
      <alignment horizontal="left" wrapText="1"/>
      <protection locked="0"/>
    </xf>
    <xf numFmtId="0" fontId="19" fillId="4" borderId="5" xfId="0" applyFont="1" applyFill="1" applyBorder="1" applyAlignment="1">
      <alignment horizontal="left" vertical="top" wrapText="1"/>
    </xf>
    <xf numFmtId="0" fontId="18" fillId="0" borderId="5" xfId="0" applyFont="1" applyBorder="1" applyAlignment="1" applyProtection="1">
      <alignment horizontal="left"/>
      <protection locked="0"/>
    </xf>
    <xf numFmtId="43" fontId="1" fillId="0" borderId="5" xfId="2" applyNumberFormat="1" applyFont="1" applyBorder="1" applyProtection="1">
      <protection locked="0"/>
    </xf>
    <xf numFmtId="0" fontId="19" fillId="0" borderId="5" xfId="0" applyFont="1" applyFill="1" applyBorder="1" applyAlignment="1" applyProtection="1">
      <alignment horizontal="left"/>
      <protection locked="0"/>
    </xf>
    <xf numFmtId="0" fontId="19" fillId="4" borderId="5" xfId="0" applyFont="1" applyFill="1" applyBorder="1"/>
    <xf numFmtId="43" fontId="21" fillId="0" borderId="0" xfId="0" applyNumberFormat="1" applyFont="1" applyBorder="1"/>
    <xf numFmtId="43" fontId="12" fillId="0" borderId="9" xfId="1" applyFont="1" applyBorder="1" applyAlignment="1">
      <alignment wrapText="1"/>
    </xf>
    <xf numFmtId="0" fontId="0" fillId="0" borderId="5" xfId="0" applyFont="1" applyBorder="1" applyAlignment="1">
      <alignment horizontal="left"/>
    </xf>
    <xf numFmtId="0" fontId="22" fillId="0" borderId="12" xfId="0" applyFont="1" applyFill="1" applyBorder="1" applyAlignment="1">
      <alignment horizontal="left"/>
    </xf>
    <xf numFmtId="0" fontId="0" fillId="0" borderId="5" xfId="0" applyBorder="1" applyAlignment="1">
      <alignment horizontal="left"/>
    </xf>
    <xf numFmtId="0" fontId="22" fillId="0" borderId="5" xfId="0" applyFont="1" applyBorder="1" applyAlignment="1">
      <alignment horizontal="left"/>
    </xf>
    <xf numFmtId="0" fontId="0" fillId="0" borderId="5" xfId="0" applyFont="1" applyFill="1" applyBorder="1" applyAlignment="1">
      <alignment horizontal="left"/>
    </xf>
    <xf numFmtId="14" fontId="19" fillId="0" borderId="5" xfId="0" applyNumberFormat="1" applyFont="1" applyFill="1" applyBorder="1" applyAlignment="1" applyProtection="1">
      <alignment horizontal="right" wrapText="1"/>
      <protection locked="0"/>
    </xf>
    <xf numFmtId="0" fontId="19" fillId="0" borderId="5" xfId="0" applyFont="1" applyFill="1" applyBorder="1" applyProtection="1">
      <protection locked="0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6" fillId="0" borderId="0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8" fillId="4" borderId="13" xfId="0" applyFont="1" applyFill="1" applyBorder="1" applyAlignment="1">
      <alignment horizontal="right" vertical="center" wrapText="1"/>
    </xf>
    <xf numFmtId="0" fontId="8" fillId="4" borderId="14" xfId="0" applyFont="1" applyFill="1" applyBorder="1" applyAlignment="1">
      <alignment horizontal="right" vertical="center" wrapText="1"/>
    </xf>
    <xf numFmtId="0" fontId="8" fillId="4" borderId="15" xfId="0" applyFont="1" applyFill="1" applyBorder="1" applyAlignment="1">
      <alignment horizontal="right" vertical="center" wrapText="1"/>
    </xf>
  </cellXfs>
  <cellStyles count="5">
    <cellStyle name="Millares" xfId="1" builtinId="3"/>
    <cellStyle name="Millares 2" xfId="3"/>
    <cellStyle name="Moneda" xfId="2" builtinId="4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99305</xdr:colOff>
      <xdr:row>0</xdr:row>
      <xdr:rowOff>166688</xdr:rowOff>
    </xdr:from>
    <xdr:to>
      <xdr:col>3</xdr:col>
      <xdr:colOff>627192</xdr:colOff>
      <xdr:row>3</xdr:row>
      <xdr:rowOff>83344</xdr:rowOff>
    </xdr:to>
    <xdr:pic>
      <xdr:nvPicPr>
        <xdr:cNvPr id="3" name="Picture 2" descr="No photo description available.">
          <a:extLst>
            <a:ext uri="{FF2B5EF4-FFF2-40B4-BE49-F238E27FC236}">
              <a16:creationId xmlns:a16="http://schemas.microsoft.com/office/drawing/2014/main" xmlns="" id="{2A047054-656C-C2FD-8B43-1B40C379B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305" y="166688"/>
          <a:ext cx="2682918" cy="9644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809624</xdr:colOff>
      <xdr:row>0</xdr:row>
      <xdr:rowOff>154781</xdr:rowOff>
    </xdr:from>
    <xdr:to>
      <xdr:col>10</xdr:col>
      <xdr:colOff>809624</xdr:colOff>
      <xdr:row>2</xdr:row>
      <xdr:rowOff>404812</xdr:rowOff>
    </xdr:to>
    <xdr:pic>
      <xdr:nvPicPr>
        <xdr:cNvPr id="4" name="Imagen 3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06312" y="154781"/>
          <a:ext cx="1809750" cy="869156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T165"/>
  <sheetViews>
    <sheetView tabSelected="1" zoomScale="80" zoomScaleNormal="80" zoomScaleSheetLayoutView="74" workbookViewId="0">
      <pane ySplit="5" topLeftCell="A6" activePane="bottomLeft" state="frozen"/>
      <selection activeCell="G22" sqref="G22"/>
      <selection pane="bottomLeft" activeCell="F12" sqref="F12"/>
    </sheetView>
  </sheetViews>
  <sheetFormatPr baseColWidth="10" defaultColWidth="11.375" defaultRowHeight="15.75"/>
  <cols>
    <col min="1" max="1" width="6.5" style="20" customWidth="1"/>
    <col min="2" max="2" width="11" style="62" customWidth="1"/>
    <col min="3" max="3" width="10.75" style="46" customWidth="1"/>
    <col min="4" max="4" width="13" style="60" customWidth="1"/>
    <col min="5" max="5" width="36.25" style="20" customWidth="1"/>
    <col min="6" max="6" width="43.625" style="20" customWidth="1"/>
    <col min="7" max="7" width="17.625" style="21" customWidth="1"/>
    <col min="8" max="8" width="17.625" style="21" bestFit="1" customWidth="1"/>
    <col min="9" max="9" width="11.75" style="21" customWidth="1"/>
    <col min="10" max="10" width="12" style="16" customWidth="1"/>
    <col min="11" max="11" width="13.25" style="16" customWidth="1"/>
    <col min="12" max="12" width="16.125" style="39" customWidth="1"/>
    <col min="13" max="16384" width="11.375" style="16"/>
  </cols>
  <sheetData>
    <row r="1" spans="1:12" s="2" customFormat="1" ht="24.95" customHeight="1">
      <c r="A1" s="1"/>
      <c r="B1" s="55"/>
      <c r="C1" s="44"/>
      <c r="D1" s="55"/>
      <c r="F1" s="3"/>
      <c r="L1" s="37"/>
    </row>
    <row r="2" spans="1:12" s="2" customFormat="1" ht="24.95" customHeight="1">
      <c r="A2" s="104" t="s">
        <v>69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37"/>
    </row>
    <row r="3" spans="1:12" s="2" customFormat="1" ht="33.75" customHeight="1">
      <c r="A3" s="1"/>
      <c r="B3" s="55"/>
      <c r="C3" s="45"/>
      <c r="D3" s="56"/>
      <c r="E3" s="32"/>
      <c r="F3" s="32"/>
      <c r="G3" s="32"/>
      <c r="H3" s="32"/>
      <c r="I3" s="31"/>
      <c r="L3" s="37"/>
    </row>
    <row r="4" spans="1:12" s="5" customFormat="1" ht="24.95" customHeight="1" thickBot="1">
      <c r="A4" s="105"/>
      <c r="B4" s="105"/>
      <c r="C4" s="105"/>
      <c r="D4" s="105"/>
      <c r="E4" s="105"/>
      <c r="F4" s="105"/>
      <c r="G4" s="105"/>
      <c r="H4" s="105"/>
      <c r="I4" s="4"/>
      <c r="L4" s="37"/>
    </row>
    <row r="5" spans="1:12" s="11" customFormat="1" ht="84" customHeight="1" thickBot="1">
      <c r="A5" s="6" t="s">
        <v>0</v>
      </c>
      <c r="B5" s="7" t="s">
        <v>1</v>
      </c>
      <c r="C5" s="63" t="s">
        <v>2</v>
      </c>
      <c r="D5" s="57" t="s">
        <v>15</v>
      </c>
      <c r="E5" s="7" t="s">
        <v>3</v>
      </c>
      <c r="F5" s="7" t="s">
        <v>4</v>
      </c>
      <c r="G5" s="8" t="s">
        <v>5</v>
      </c>
      <c r="H5" s="8" t="s">
        <v>6</v>
      </c>
      <c r="I5" s="8" t="s">
        <v>7</v>
      </c>
      <c r="J5" s="9" t="s">
        <v>8</v>
      </c>
      <c r="K5" s="10" t="s">
        <v>9</v>
      </c>
      <c r="L5" s="38"/>
    </row>
    <row r="6" spans="1:12" s="14" customFormat="1">
      <c r="A6" s="29">
        <v>1</v>
      </c>
      <c r="B6" s="33">
        <v>68</v>
      </c>
      <c r="C6" s="47">
        <v>45699</v>
      </c>
      <c r="D6" s="34">
        <v>40050869825</v>
      </c>
      <c r="E6" s="33" t="s">
        <v>40</v>
      </c>
      <c r="F6" s="40" t="s">
        <v>41</v>
      </c>
      <c r="G6" s="50">
        <v>294600</v>
      </c>
      <c r="H6" s="50">
        <v>294600</v>
      </c>
      <c r="I6" s="24">
        <v>0</v>
      </c>
      <c r="J6" s="52">
        <v>45841</v>
      </c>
      <c r="K6" s="65" t="s">
        <v>10</v>
      </c>
      <c r="L6" s="36">
        <f>H6</f>
        <v>294600</v>
      </c>
    </row>
    <row r="7" spans="1:12" s="14" customFormat="1">
      <c r="A7" s="29">
        <v>2</v>
      </c>
      <c r="B7" s="91">
        <v>15748</v>
      </c>
      <c r="C7" s="52">
        <v>45735</v>
      </c>
      <c r="D7" s="34">
        <v>40050962560</v>
      </c>
      <c r="E7" s="41" t="s">
        <v>42</v>
      </c>
      <c r="F7" s="40" t="s">
        <v>39</v>
      </c>
      <c r="G7" s="68">
        <v>884142.99</v>
      </c>
      <c r="H7" s="68">
        <v>884142.99</v>
      </c>
      <c r="I7" s="24">
        <v>0</v>
      </c>
      <c r="J7" s="52">
        <v>45841</v>
      </c>
      <c r="K7" s="65" t="s">
        <v>10</v>
      </c>
      <c r="L7" s="88">
        <f>H7</f>
        <v>884142.99</v>
      </c>
    </row>
    <row r="8" spans="1:12" s="14" customFormat="1">
      <c r="A8" s="29">
        <v>3</v>
      </c>
      <c r="B8" s="67">
        <v>143948</v>
      </c>
      <c r="C8" s="52">
        <v>45741</v>
      </c>
      <c r="D8" s="34">
        <v>40050994745</v>
      </c>
      <c r="E8" s="33" t="s">
        <v>43</v>
      </c>
      <c r="F8" s="40" t="s">
        <v>44</v>
      </c>
      <c r="G8" s="53">
        <v>100432.74</v>
      </c>
      <c r="H8" s="53">
        <v>100432.74</v>
      </c>
      <c r="I8" s="24">
        <v>0</v>
      </c>
      <c r="J8" s="52">
        <v>45841</v>
      </c>
      <c r="K8" s="65" t="s">
        <v>10</v>
      </c>
      <c r="L8" s="36"/>
    </row>
    <row r="9" spans="1:12" s="14" customFormat="1">
      <c r="A9" s="29">
        <v>4</v>
      </c>
      <c r="B9" s="67">
        <v>144241</v>
      </c>
      <c r="C9" s="52">
        <v>45750</v>
      </c>
      <c r="D9" s="34">
        <v>40050994745</v>
      </c>
      <c r="E9" s="33" t="s">
        <v>43</v>
      </c>
      <c r="F9" s="40" t="s">
        <v>44</v>
      </c>
      <c r="G9" s="53">
        <v>112728.4</v>
      </c>
      <c r="H9" s="53">
        <v>112728.4</v>
      </c>
      <c r="I9" s="24">
        <v>0</v>
      </c>
      <c r="J9" s="52">
        <v>45841</v>
      </c>
      <c r="K9" s="65" t="s">
        <v>10</v>
      </c>
      <c r="L9" s="36">
        <f>H8+H9</f>
        <v>213161.14</v>
      </c>
    </row>
    <row r="10" spans="1:12" s="14" customFormat="1">
      <c r="A10" s="29">
        <v>5</v>
      </c>
      <c r="B10" s="41">
        <v>3827</v>
      </c>
      <c r="C10" s="47">
        <v>45699</v>
      </c>
      <c r="D10" s="34">
        <v>40051069709</v>
      </c>
      <c r="E10" s="41" t="s">
        <v>45</v>
      </c>
      <c r="F10" s="40" t="s">
        <v>18</v>
      </c>
      <c r="G10" s="50">
        <v>200000</v>
      </c>
      <c r="H10" s="50">
        <v>200000</v>
      </c>
      <c r="I10" s="24">
        <v>0</v>
      </c>
      <c r="J10" s="52">
        <v>45841</v>
      </c>
      <c r="K10" s="65" t="s">
        <v>10</v>
      </c>
      <c r="L10" s="36"/>
    </row>
    <row r="11" spans="1:12" s="14" customFormat="1">
      <c r="A11" s="29">
        <v>6</v>
      </c>
      <c r="B11" s="41">
        <v>3944</v>
      </c>
      <c r="C11" s="47">
        <v>45737</v>
      </c>
      <c r="D11" s="34">
        <v>40051069709</v>
      </c>
      <c r="E11" s="41" t="s">
        <v>45</v>
      </c>
      <c r="F11" s="40" t="s">
        <v>17</v>
      </c>
      <c r="G11" s="50">
        <v>7965</v>
      </c>
      <c r="H11" s="50">
        <v>7965</v>
      </c>
      <c r="I11" s="24">
        <v>0</v>
      </c>
      <c r="J11" s="52">
        <v>45841</v>
      </c>
      <c r="K11" s="65" t="s">
        <v>10</v>
      </c>
      <c r="L11" s="36">
        <f>H10+H11</f>
        <v>207965</v>
      </c>
    </row>
    <row r="12" spans="1:12" s="14" customFormat="1">
      <c r="A12" s="29">
        <v>7</v>
      </c>
      <c r="B12" s="51">
        <v>7879</v>
      </c>
      <c r="C12" s="52">
        <v>45699</v>
      </c>
      <c r="D12" s="34">
        <v>40051153274</v>
      </c>
      <c r="E12" s="33" t="s">
        <v>46</v>
      </c>
      <c r="F12" s="42" t="s">
        <v>37</v>
      </c>
      <c r="G12" s="53">
        <v>62320</v>
      </c>
      <c r="H12" s="53">
        <v>62320</v>
      </c>
      <c r="I12" s="24">
        <v>0</v>
      </c>
      <c r="J12" s="52">
        <v>45841</v>
      </c>
      <c r="K12" s="65" t="s">
        <v>10</v>
      </c>
      <c r="L12" s="36"/>
    </row>
    <row r="13" spans="1:12" s="14" customFormat="1">
      <c r="A13" s="29">
        <v>8</v>
      </c>
      <c r="B13" s="51">
        <v>7888</v>
      </c>
      <c r="C13" s="52">
        <v>45700</v>
      </c>
      <c r="D13" s="34">
        <v>40051153274</v>
      </c>
      <c r="E13" s="33" t="s">
        <v>46</v>
      </c>
      <c r="F13" s="42" t="s">
        <v>37</v>
      </c>
      <c r="G13" s="53">
        <v>104430</v>
      </c>
      <c r="H13" s="53">
        <v>104430</v>
      </c>
      <c r="I13" s="24">
        <v>0</v>
      </c>
      <c r="J13" s="52">
        <v>45841</v>
      </c>
      <c r="K13" s="65" t="s">
        <v>10</v>
      </c>
      <c r="L13" s="36">
        <f>H12+H13</f>
        <v>166750</v>
      </c>
    </row>
    <row r="14" spans="1:12" s="14" customFormat="1">
      <c r="A14" s="29">
        <v>9</v>
      </c>
      <c r="B14" s="51">
        <v>56303</v>
      </c>
      <c r="C14" s="52">
        <v>45700</v>
      </c>
      <c r="D14" s="34">
        <v>40051226693</v>
      </c>
      <c r="E14" s="33" t="s">
        <v>47</v>
      </c>
      <c r="F14" s="40" t="s">
        <v>28</v>
      </c>
      <c r="G14" s="53">
        <v>143069.46</v>
      </c>
      <c r="H14" s="53">
        <v>143069.46</v>
      </c>
      <c r="I14" s="24">
        <v>0</v>
      </c>
      <c r="J14" s="52">
        <v>45841</v>
      </c>
      <c r="K14" s="65" t="s">
        <v>10</v>
      </c>
      <c r="L14" s="36"/>
    </row>
    <row r="15" spans="1:12" s="14" customFormat="1">
      <c r="A15" s="29">
        <v>10</v>
      </c>
      <c r="B15" s="51">
        <v>56937</v>
      </c>
      <c r="C15" s="52">
        <v>45723</v>
      </c>
      <c r="D15" s="34">
        <v>40051226693</v>
      </c>
      <c r="E15" s="33" t="s">
        <v>47</v>
      </c>
      <c r="F15" s="40" t="s">
        <v>28</v>
      </c>
      <c r="G15" s="53">
        <v>83168</v>
      </c>
      <c r="H15" s="53">
        <v>83168</v>
      </c>
      <c r="I15" s="24">
        <v>0</v>
      </c>
      <c r="J15" s="52">
        <v>45841</v>
      </c>
      <c r="K15" s="65" t="s">
        <v>10</v>
      </c>
      <c r="L15" s="36">
        <f>G14+G15</f>
        <v>226237.46</v>
      </c>
    </row>
    <row r="16" spans="1:12" s="14" customFormat="1">
      <c r="A16" s="29">
        <v>11</v>
      </c>
      <c r="B16" s="51">
        <v>2114</v>
      </c>
      <c r="C16" s="52">
        <v>45693</v>
      </c>
      <c r="D16" s="34">
        <v>40051256995</v>
      </c>
      <c r="E16" s="33" t="s">
        <v>48</v>
      </c>
      <c r="F16" s="40" t="s">
        <v>19</v>
      </c>
      <c r="G16" s="53">
        <v>140137.91</v>
      </c>
      <c r="H16" s="53">
        <v>140137.91</v>
      </c>
      <c r="I16" s="24">
        <v>0</v>
      </c>
      <c r="J16" s="52">
        <v>45841</v>
      </c>
      <c r="K16" s="65" t="s">
        <v>10</v>
      </c>
      <c r="L16" s="36"/>
    </row>
    <row r="17" spans="1:14 16326:16348" s="14" customFormat="1">
      <c r="A17" s="29">
        <v>12</v>
      </c>
      <c r="B17" s="51">
        <v>2138</v>
      </c>
      <c r="C17" s="52">
        <v>45719</v>
      </c>
      <c r="D17" s="34">
        <v>40051256995</v>
      </c>
      <c r="E17" s="33" t="s">
        <v>48</v>
      </c>
      <c r="F17" s="40" t="s">
        <v>19</v>
      </c>
      <c r="G17" s="53">
        <v>221272.68</v>
      </c>
      <c r="H17" s="53">
        <v>221272.68</v>
      </c>
      <c r="I17" s="24"/>
      <c r="J17" s="52">
        <v>45841</v>
      </c>
      <c r="K17" s="65" t="s">
        <v>10</v>
      </c>
      <c r="L17" s="36">
        <f>H16+H17</f>
        <v>361410.58999999997</v>
      </c>
    </row>
    <row r="18" spans="1:14 16326:16348" s="14" customFormat="1">
      <c r="A18" s="29">
        <v>13</v>
      </c>
      <c r="B18" s="34">
        <v>98424</v>
      </c>
      <c r="C18" s="49">
        <v>45238</v>
      </c>
      <c r="D18" s="34">
        <v>40057755263</v>
      </c>
      <c r="E18" s="34" t="s">
        <v>24</v>
      </c>
      <c r="F18" s="43" t="s">
        <v>25</v>
      </c>
      <c r="G18" s="48">
        <v>607728.31999999995</v>
      </c>
      <c r="H18" s="48">
        <v>607728.31999999995</v>
      </c>
      <c r="I18" s="24"/>
      <c r="J18" s="52">
        <v>45842</v>
      </c>
      <c r="K18" s="65" t="s">
        <v>10</v>
      </c>
      <c r="L18" s="36"/>
    </row>
    <row r="19" spans="1:14 16326:16348" s="14" customFormat="1">
      <c r="A19" s="29">
        <v>14</v>
      </c>
      <c r="B19" s="34">
        <v>98863</v>
      </c>
      <c r="C19" s="49">
        <v>45238</v>
      </c>
      <c r="D19" s="34">
        <v>40057755263</v>
      </c>
      <c r="E19" s="34" t="s">
        <v>24</v>
      </c>
      <c r="F19" s="43" t="s">
        <v>25</v>
      </c>
      <c r="G19" s="48">
        <v>9042.2199999999993</v>
      </c>
      <c r="H19" s="48">
        <v>9042.2199999999993</v>
      </c>
      <c r="I19" s="24">
        <v>0</v>
      </c>
      <c r="J19" s="52">
        <v>45842</v>
      </c>
      <c r="K19" s="65" t="s">
        <v>10</v>
      </c>
      <c r="L19" s="36"/>
    </row>
    <row r="20" spans="1:14 16326:16348" s="14" customFormat="1">
      <c r="A20" s="29">
        <v>15</v>
      </c>
      <c r="B20" s="34">
        <v>98778</v>
      </c>
      <c r="C20" s="49">
        <v>45243</v>
      </c>
      <c r="D20" s="34">
        <v>40057755263</v>
      </c>
      <c r="E20" s="34" t="s">
        <v>24</v>
      </c>
      <c r="F20" s="43" t="s">
        <v>25</v>
      </c>
      <c r="G20" s="48">
        <v>507907.87</v>
      </c>
      <c r="H20" s="48">
        <v>507907.87</v>
      </c>
      <c r="I20" s="24">
        <v>0</v>
      </c>
      <c r="J20" s="52">
        <v>45842</v>
      </c>
      <c r="K20" s="65" t="s">
        <v>10</v>
      </c>
      <c r="L20" s="35"/>
    </row>
    <row r="21" spans="1:14 16326:16348" s="14" customFormat="1">
      <c r="A21" s="29">
        <v>16</v>
      </c>
      <c r="B21" s="34">
        <v>99200</v>
      </c>
      <c r="C21" s="49">
        <v>45247</v>
      </c>
      <c r="D21" s="34">
        <v>40057755263</v>
      </c>
      <c r="E21" s="34" t="s">
        <v>24</v>
      </c>
      <c r="F21" s="43" t="s">
        <v>25</v>
      </c>
      <c r="G21" s="48">
        <v>569531.72</v>
      </c>
      <c r="H21" s="48">
        <v>569531.72</v>
      </c>
      <c r="I21" s="24">
        <v>0</v>
      </c>
      <c r="J21" s="52">
        <v>45842</v>
      </c>
      <c r="K21" s="65" t="s">
        <v>10</v>
      </c>
      <c r="L21" s="35"/>
    </row>
    <row r="22" spans="1:14 16326:16348" s="14" customFormat="1">
      <c r="A22" s="29">
        <v>17</v>
      </c>
      <c r="B22" s="34">
        <v>100029</v>
      </c>
      <c r="C22" s="49">
        <v>45259</v>
      </c>
      <c r="D22" s="34">
        <v>40057755263</v>
      </c>
      <c r="E22" s="34" t="s">
        <v>24</v>
      </c>
      <c r="F22" s="43" t="s">
        <v>25</v>
      </c>
      <c r="G22" s="48">
        <v>9731.11</v>
      </c>
      <c r="H22" s="48">
        <v>9731.11</v>
      </c>
      <c r="I22" s="24">
        <v>0</v>
      </c>
      <c r="J22" s="52">
        <v>45842</v>
      </c>
      <c r="K22" s="65" t="s">
        <v>10</v>
      </c>
      <c r="L22" s="35"/>
      <c r="N22" s="54"/>
    </row>
    <row r="23" spans="1:14 16326:16348" s="14" customFormat="1">
      <c r="A23" s="29">
        <v>18</v>
      </c>
      <c r="B23" s="34">
        <v>100085</v>
      </c>
      <c r="C23" s="49">
        <v>45260</v>
      </c>
      <c r="D23" s="34">
        <v>40057755263</v>
      </c>
      <c r="E23" s="34" t="s">
        <v>24</v>
      </c>
      <c r="F23" s="43" t="s">
        <v>25</v>
      </c>
      <c r="G23" s="48">
        <v>523695.8</v>
      </c>
      <c r="H23" s="48">
        <v>523695.8</v>
      </c>
      <c r="I23" s="24">
        <v>0</v>
      </c>
      <c r="J23" s="52">
        <v>45842</v>
      </c>
      <c r="K23" s="65" t="s">
        <v>10</v>
      </c>
      <c r="L23" s="36">
        <f>H18+H19+H20+H21+H22+H23</f>
        <v>2227637.04</v>
      </c>
    </row>
    <row r="24" spans="1:14 16326:16348" s="14" customFormat="1">
      <c r="A24" s="29">
        <v>19</v>
      </c>
      <c r="B24" s="51">
        <v>122000947</v>
      </c>
      <c r="C24" s="52">
        <v>45799</v>
      </c>
      <c r="D24" s="34">
        <v>40057819565</v>
      </c>
      <c r="E24" s="33" t="s">
        <v>49</v>
      </c>
      <c r="F24" s="43" t="s">
        <v>29</v>
      </c>
      <c r="G24" s="53">
        <f>881594.1-15000</f>
        <v>866594.1</v>
      </c>
      <c r="H24" s="53">
        <f>881594.1-15000</f>
        <v>866594.1</v>
      </c>
      <c r="I24" s="24">
        <v>0</v>
      </c>
      <c r="J24" s="52">
        <v>45842</v>
      </c>
      <c r="K24" s="65" t="s">
        <v>10</v>
      </c>
      <c r="L24" s="36">
        <f>H24</f>
        <v>866594.1</v>
      </c>
    </row>
    <row r="25" spans="1:14 16326:16348" s="14" customFormat="1">
      <c r="A25" s="29">
        <v>20</v>
      </c>
      <c r="B25" s="34">
        <v>278</v>
      </c>
      <c r="C25" s="49">
        <v>45712</v>
      </c>
      <c r="D25" s="34">
        <v>40058080493</v>
      </c>
      <c r="E25" s="34" t="s">
        <v>50</v>
      </c>
      <c r="F25" s="40" t="s">
        <v>17</v>
      </c>
      <c r="G25" s="48">
        <v>34200</v>
      </c>
      <c r="H25" s="48">
        <v>34200</v>
      </c>
      <c r="I25" s="24">
        <v>0</v>
      </c>
      <c r="J25" s="52">
        <v>45842</v>
      </c>
      <c r="K25" s="65" t="s">
        <v>10</v>
      </c>
      <c r="L25" s="35"/>
      <c r="XCX25" s="15"/>
      <c r="XCY25" s="15"/>
      <c r="XCZ25" s="15"/>
      <c r="XDA25" s="15"/>
      <c r="XDB25" s="15"/>
      <c r="XDC25" s="15"/>
      <c r="XDD25" s="15"/>
      <c r="XDE25" s="15"/>
      <c r="XDF25" s="15"/>
      <c r="XDG25" s="15"/>
      <c r="XDH25" s="15"/>
      <c r="XDI25" s="15"/>
      <c r="XDJ25" s="15"/>
      <c r="XDK25" s="15"/>
      <c r="XDL25" s="15"/>
      <c r="XDM25" s="15"/>
      <c r="XDN25" s="15"/>
      <c r="XDO25" s="15"/>
      <c r="XDP25" s="15"/>
      <c r="XDQ25" s="15"/>
      <c r="XDR25" s="15"/>
      <c r="XDS25" s="15"/>
      <c r="XDT25" s="15"/>
    </row>
    <row r="26" spans="1:14 16326:16348" s="14" customFormat="1">
      <c r="A26" s="29">
        <v>21</v>
      </c>
      <c r="B26" s="34">
        <v>279</v>
      </c>
      <c r="C26" s="49">
        <v>45763</v>
      </c>
      <c r="D26" s="34">
        <v>40058080493</v>
      </c>
      <c r="E26" s="34" t="s">
        <v>50</v>
      </c>
      <c r="F26" s="40" t="s">
        <v>17</v>
      </c>
      <c r="G26" s="48">
        <v>75400</v>
      </c>
      <c r="H26" s="48">
        <v>75400</v>
      </c>
      <c r="I26" s="24">
        <v>0</v>
      </c>
      <c r="J26" s="52">
        <v>45842</v>
      </c>
      <c r="K26" s="65" t="s">
        <v>10</v>
      </c>
      <c r="L26" s="36">
        <f>H25+H26</f>
        <v>109600</v>
      </c>
      <c r="XCX26" s="15"/>
      <c r="XCY26" s="15"/>
      <c r="XCZ26" s="15"/>
      <c r="XDA26" s="15"/>
      <c r="XDB26" s="15"/>
      <c r="XDC26" s="15"/>
      <c r="XDD26" s="15"/>
      <c r="XDE26" s="15"/>
      <c r="XDF26" s="15"/>
      <c r="XDG26" s="15"/>
      <c r="XDH26" s="15"/>
      <c r="XDI26" s="15"/>
      <c r="XDJ26" s="15"/>
      <c r="XDK26" s="15"/>
      <c r="XDL26" s="15"/>
      <c r="XDM26" s="15"/>
      <c r="XDN26" s="15"/>
      <c r="XDO26" s="15"/>
      <c r="XDP26" s="15"/>
      <c r="XDQ26" s="15"/>
      <c r="XDR26" s="15"/>
      <c r="XDS26" s="15"/>
      <c r="XDT26" s="15"/>
    </row>
    <row r="27" spans="1:14 16326:16348" s="14" customFormat="1" ht="16.5" customHeight="1">
      <c r="A27" s="29">
        <v>22</v>
      </c>
      <c r="B27" s="33">
        <v>76</v>
      </c>
      <c r="C27" s="47">
        <v>45737</v>
      </c>
      <c r="D27" s="34">
        <v>40058186129</v>
      </c>
      <c r="E27" s="33" t="s">
        <v>51</v>
      </c>
      <c r="F27" s="90" t="s">
        <v>52</v>
      </c>
      <c r="G27" s="50">
        <v>162500</v>
      </c>
      <c r="H27" s="50">
        <v>162500</v>
      </c>
      <c r="I27" s="24">
        <v>0</v>
      </c>
      <c r="J27" s="52">
        <v>45842</v>
      </c>
      <c r="K27" s="65" t="s">
        <v>10</v>
      </c>
      <c r="L27" s="35">
        <f>H27</f>
        <v>162500</v>
      </c>
      <c r="XCX27" s="15"/>
      <c r="XCY27" s="15"/>
      <c r="XCZ27" s="15"/>
      <c r="XDA27" s="15"/>
      <c r="XDB27" s="15"/>
      <c r="XDC27" s="15"/>
      <c r="XDD27" s="15"/>
      <c r="XDE27" s="15"/>
      <c r="XDF27" s="15"/>
      <c r="XDG27" s="15"/>
      <c r="XDH27" s="15"/>
      <c r="XDI27" s="15"/>
      <c r="XDJ27" s="15"/>
      <c r="XDK27" s="15"/>
      <c r="XDL27" s="15"/>
      <c r="XDM27" s="15"/>
      <c r="XDN27" s="15"/>
      <c r="XDO27" s="15"/>
      <c r="XDP27" s="15"/>
      <c r="XDQ27" s="15"/>
      <c r="XDR27" s="15"/>
      <c r="XDS27" s="15"/>
      <c r="XDT27" s="15"/>
    </row>
    <row r="28" spans="1:14 16326:16348" s="14" customFormat="1">
      <c r="A28" s="29">
        <v>23</v>
      </c>
      <c r="B28" s="77">
        <v>11755</v>
      </c>
      <c r="C28" s="52">
        <v>45736</v>
      </c>
      <c r="D28" s="34">
        <v>40058299569</v>
      </c>
      <c r="E28" s="41" t="s">
        <v>23</v>
      </c>
      <c r="F28" s="40" t="s">
        <v>18</v>
      </c>
      <c r="G28" s="53">
        <v>160250</v>
      </c>
      <c r="H28" s="53">
        <v>160250</v>
      </c>
      <c r="I28" s="24">
        <v>0</v>
      </c>
      <c r="J28" s="52">
        <v>45842</v>
      </c>
      <c r="K28" s="65" t="s">
        <v>10</v>
      </c>
      <c r="L28" s="35"/>
      <c r="XCX28" s="15"/>
      <c r="XCY28" s="15"/>
      <c r="XCZ28" s="15"/>
      <c r="XDA28" s="15"/>
      <c r="XDB28" s="15"/>
      <c r="XDC28" s="15"/>
      <c r="XDD28" s="15"/>
      <c r="XDE28" s="15"/>
      <c r="XDF28" s="15"/>
      <c r="XDG28" s="15"/>
      <c r="XDH28" s="15"/>
      <c r="XDI28" s="15"/>
      <c r="XDJ28" s="15"/>
      <c r="XDK28" s="15"/>
      <c r="XDL28" s="15"/>
      <c r="XDM28" s="15"/>
      <c r="XDN28" s="15"/>
      <c r="XDO28" s="15"/>
      <c r="XDP28" s="15"/>
      <c r="XDQ28" s="15"/>
      <c r="XDR28" s="15"/>
      <c r="XDS28" s="15"/>
      <c r="XDT28" s="15"/>
    </row>
    <row r="29" spans="1:14 16326:16348" s="14" customFormat="1" ht="16.5" customHeight="1">
      <c r="A29" s="29">
        <v>24</v>
      </c>
      <c r="B29" s="77">
        <v>11756</v>
      </c>
      <c r="C29" s="52">
        <v>45740</v>
      </c>
      <c r="D29" s="34">
        <v>40058299569</v>
      </c>
      <c r="E29" s="41" t="s">
        <v>23</v>
      </c>
      <c r="F29" s="40" t="s">
        <v>18</v>
      </c>
      <c r="G29" s="53">
        <v>230340</v>
      </c>
      <c r="H29" s="53">
        <v>230340</v>
      </c>
      <c r="I29" s="24">
        <v>0</v>
      </c>
      <c r="J29" s="52">
        <v>45846</v>
      </c>
      <c r="K29" s="65" t="s">
        <v>10</v>
      </c>
      <c r="L29" s="36">
        <f>H28+H29</f>
        <v>390590</v>
      </c>
      <c r="XCX29" s="15"/>
      <c r="XCY29" s="15"/>
      <c r="XCZ29" s="15"/>
      <c r="XDA29" s="15"/>
      <c r="XDB29" s="15"/>
      <c r="XDC29" s="15"/>
      <c r="XDD29" s="15"/>
      <c r="XDE29" s="15"/>
      <c r="XDF29" s="15"/>
      <c r="XDG29" s="15"/>
      <c r="XDH29" s="15"/>
      <c r="XDI29" s="15"/>
      <c r="XDJ29" s="15"/>
      <c r="XDK29" s="15"/>
      <c r="XDL29" s="15"/>
      <c r="XDM29" s="15"/>
      <c r="XDN29" s="15"/>
      <c r="XDO29" s="15"/>
      <c r="XDP29" s="15"/>
      <c r="XDQ29" s="15"/>
      <c r="XDR29" s="15"/>
      <c r="XDS29" s="15"/>
      <c r="XDT29" s="15"/>
    </row>
    <row r="30" spans="1:14 16326:16348" s="14" customFormat="1" ht="16.5" customHeight="1">
      <c r="A30" s="29">
        <v>25</v>
      </c>
      <c r="B30" s="77">
        <v>1448991</v>
      </c>
      <c r="C30" s="52">
        <v>45756</v>
      </c>
      <c r="D30" s="34">
        <v>40088434811</v>
      </c>
      <c r="E30" s="33" t="s">
        <v>27</v>
      </c>
      <c r="F30" s="40" t="s">
        <v>18</v>
      </c>
      <c r="G30" s="92">
        <v>9068.7999999999993</v>
      </c>
      <c r="H30" s="92">
        <v>9068.7999999999993</v>
      </c>
      <c r="I30" s="24">
        <v>0</v>
      </c>
      <c r="J30" s="52">
        <v>45846</v>
      </c>
      <c r="K30" s="25" t="s">
        <v>10</v>
      </c>
      <c r="L30" s="35"/>
      <c r="XCX30" s="15"/>
      <c r="XCY30" s="15"/>
      <c r="XCZ30" s="15"/>
      <c r="XDA30" s="15"/>
      <c r="XDB30" s="15"/>
      <c r="XDC30" s="15"/>
      <c r="XDD30" s="15"/>
      <c r="XDE30" s="15"/>
      <c r="XDF30" s="15"/>
      <c r="XDG30" s="15"/>
      <c r="XDH30" s="15"/>
      <c r="XDI30" s="15"/>
      <c r="XDJ30" s="15"/>
      <c r="XDK30" s="15"/>
      <c r="XDL30" s="15"/>
      <c r="XDM30" s="15"/>
      <c r="XDN30" s="15"/>
      <c r="XDO30" s="15"/>
      <c r="XDP30" s="15"/>
      <c r="XDQ30" s="15"/>
      <c r="XDR30" s="15"/>
      <c r="XDS30" s="15"/>
      <c r="XDT30" s="15"/>
    </row>
    <row r="31" spans="1:14 16326:16348" s="14" customFormat="1">
      <c r="A31" s="29">
        <v>26</v>
      </c>
      <c r="B31" s="77">
        <v>3833858</v>
      </c>
      <c r="C31" s="52">
        <v>45756</v>
      </c>
      <c r="D31" s="34">
        <v>40088434811</v>
      </c>
      <c r="E31" s="33" t="s">
        <v>27</v>
      </c>
      <c r="F31" s="40" t="s">
        <v>18</v>
      </c>
      <c r="G31" s="92">
        <v>2730</v>
      </c>
      <c r="H31" s="92">
        <v>2730</v>
      </c>
      <c r="I31" s="24">
        <v>0</v>
      </c>
      <c r="J31" s="52">
        <v>45846</v>
      </c>
      <c r="K31" s="25" t="s">
        <v>10</v>
      </c>
      <c r="L31" s="36"/>
      <c r="XCX31" s="15"/>
      <c r="XCY31" s="15"/>
      <c r="XCZ31" s="15"/>
      <c r="XDA31" s="15"/>
      <c r="XDB31" s="15"/>
      <c r="XDC31" s="15"/>
      <c r="XDD31" s="15"/>
      <c r="XDE31" s="15"/>
      <c r="XDF31" s="15"/>
      <c r="XDG31" s="15"/>
      <c r="XDH31" s="15"/>
      <c r="XDI31" s="15"/>
      <c r="XDJ31" s="15"/>
      <c r="XDK31" s="15"/>
      <c r="XDL31" s="15"/>
      <c r="XDM31" s="15"/>
      <c r="XDN31" s="15"/>
      <c r="XDO31" s="15"/>
      <c r="XDP31" s="15"/>
      <c r="XDQ31" s="15"/>
      <c r="XDR31" s="15"/>
      <c r="XDS31" s="15"/>
      <c r="XDT31" s="15"/>
    </row>
    <row r="32" spans="1:14 16326:16348" s="14" customFormat="1">
      <c r="A32" s="29">
        <v>27</v>
      </c>
      <c r="B32" s="77">
        <v>1471740</v>
      </c>
      <c r="C32" s="52">
        <v>45798</v>
      </c>
      <c r="D32" s="34">
        <v>40088434811</v>
      </c>
      <c r="E32" s="33" t="s">
        <v>27</v>
      </c>
      <c r="F32" s="40" t="s">
        <v>18</v>
      </c>
      <c r="G32" s="92">
        <v>2894.25</v>
      </c>
      <c r="H32" s="92">
        <v>2894.25</v>
      </c>
      <c r="I32" s="24">
        <v>0</v>
      </c>
      <c r="J32" s="52">
        <v>45846</v>
      </c>
      <c r="K32" s="25" t="s">
        <v>10</v>
      </c>
      <c r="L32" s="35"/>
      <c r="XCX32" s="15"/>
      <c r="XCY32" s="15"/>
      <c r="XCZ32" s="15"/>
      <c r="XDA32" s="15"/>
      <c r="XDB32" s="15"/>
      <c r="XDC32" s="15"/>
      <c r="XDD32" s="15"/>
      <c r="XDE32" s="15"/>
      <c r="XDF32" s="15"/>
      <c r="XDG32" s="15"/>
      <c r="XDH32" s="15"/>
      <c r="XDI32" s="15"/>
      <c r="XDJ32" s="15"/>
      <c r="XDK32" s="15"/>
      <c r="XDL32" s="15"/>
      <c r="XDM32" s="15"/>
      <c r="XDN32" s="15"/>
      <c r="XDO32" s="15"/>
      <c r="XDP32" s="15"/>
      <c r="XDQ32" s="15"/>
      <c r="XDR32" s="15"/>
      <c r="XDS32" s="15"/>
      <c r="XDT32" s="15"/>
    </row>
    <row r="33" spans="1:12 16326:16348" s="14" customFormat="1" ht="16.5" customHeight="1">
      <c r="A33" s="29">
        <v>28</v>
      </c>
      <c r="B33" s="77">
        <v>1974554</v>
      </c>
      <c r="C33" s="52">
        <v>45800</v>
      </c>
      <c r="D33" s="34">
        <v>40088434811</v>
      </c>
      <c r="E33" s="33" t="s">
        <v>27</v>
      </c>
      <c r="F33" s="40" t="s">
        <v>18</v>
      </c>
      <c r="G33" s="92">
        <v>4408.8</v>
      </c>
      <c r="H33" s="92">
        <v>4408.8</v>
      </c>
      <c r="I33" s="24">
        <v>0</v>
      </c>
      <c r="J33" s="52">
        <v>45846</v>
      </c>
      <c r="K33" s="25" t="s">
        <v>10</v>
      </c>
      <c r="L33" s="36">
        <f>H30+H31+H32+H33</f>
        <v>19101.849999999999</v>
      </c>
      <c r="XCX33" s="15"/>
      <c r="XCY33" s="15"/>
      <c r="XCZ33" s="15"/>
      <c r="XDA33" s="15"/>
      <c r="XDB33" s="15"/>
      <c r="XDC33" s="15"/>
      <c r="XDD33" s="15"/>
      <c r="XDE33" s="15"/>
      <c r="XDF33" s="15"/>
      <c r="XDG33" s="15"/>
      <c r="XDH33" s="15"/>
      <c r="XDI33" s="15"/>
      <c r="XDJ33" s="15"/>
      <c r="XDK33" s="15"/>
      <c r="XDL33" s="15"/>
      <c r="XDM33" s="15"/>
      <c r="XDN33" s="15"/>
      <c r="XDO33" s="15"/>
      <c r="XDP33" s="15"/>
      <c r="XDQ33" s="15"/>
      <c r="XDR33" s="15"/>
      <c r="XDS33" s="15"/>
      <c r="XDT33" s="15"/>
    </row>
    <row r="34" spans="1:12 16326:16348" s="14" customFormat="1" ht="16.5" customHeight="1">
      <c r="A34" s="29">
        <v>29</v>
      </c>
      <c r="B34" s="77">
        <v>376707</v>
      </c>
      <c r="C34" s="47">
        <v>45796</v>
      </c>
      <c r="D34" s="34">
        <v>40088455132</v>
      </c>
      <c r="E34" s="33" t="s">
        <v>53</v>
      </c>
      <c r="F34" s="40" t="s">
        <v>54</v>
      </c>
      <c r="G34" s="50">
        <v>57205</v>
      </c>
      <c r="H34" s="50">
        <v>57205</v>
      </c>
      <c r="I34" s="24"/>
      <c r="J34" s="52">
        <v>45846</v>
      </c>
      <c r="K34" s="25" t="s">
        <v>10</v>
      </c>
      <c r="L34" s="35">
        <f>H34</f>
        <v>57205</v>
      </c>
      <c r="XCX34" s="15"/>
      <c r="XCY34" s="15"/>
      <c r="XCZ34" s="15"/>
      <c r="XDA34" s="15"/>
      <c r="XDB34" s="15"/>
      <c r="XDC34" s="15"/>
      <c r="XDD34" s="15"/>
      <c r="XDE34" s="15"/>
      <c r="XDF34" s="15"/>
      <c r="XDG34" s="15"/>
      <c r="XDH34" s="15"/>
      <c r="XDI34" s="15"/>
      <c r="XDJ34" s="15"/>
      <c r="XDK34" s="15"/>
      <c r="XDL34" s="15"/>
      <c r="XDM34" s="15"/>
      <c r="XDN34" s="15"/>
      <c r="XDO34" s="15"/>
      <c r="XDP34" s="15"/>
      <c r="XDQ34" s="15"/>
      <c r="XDR34" s="15"/>
      <c r="XDS34" s="15"/>
      <c r="XDT34" s="15"/>
    </row>
    <row r="35" spans="1:12 16326:16348" s="14" customFormat="1" ht="16.5" customHeight="1">
      <c r="A35" s="29">
        <v>30</v>
      </c>
      <c r="B35" s="51">
        <v>223</v>
      </c>
      <c r="C35" s="76">
        <v>45664</v>
      </c>
      <c r="D35" s="34">
        <v>40088508853</v>
      </c>
      <c r="E35" s="33" t="s">
        <v>21</v>
      </c>
      <c r="F35" s="40" t="s">
        <v>22</v>
      </c>
      <c r="G35" s="53">
        <v>96601.88</v>
      </c>
      <c r="H35" s="53">
        <v>96601.88</v>
      </c>
      <c r="I35" s="24">
        <v>0</v>
      </c>
      <c r="J35" s="52">
        <v>45846</v>
      </c>
      <c r="K35" s="25" t="s">
        <v>10</v>
      </c>
      <c r="L35" s="36"/>
      <c r="XCX35" s="15"/>
      <c r="XCY35" s="15"/>
      <c r="XCZ35" s="15"/>
      <c r="XDA35" s="15"/>
      <c r="XDB35" s="15"/>
      <c r="XDC35" s="15"/>
      <c r="XDD35" s="15"/>
      <c r="XDE35" s="15"/>
      <c r="XDF35" s="15"/>
      <c r="XDG35" s="15"/>
      <c r="XDH35" s="15"/>
      <c r="XDI35" s="15"/>
      <c r="XDJ35" s="15"/>
      <c r="XDK35" s="15"/>
      <c r="XDL35" s="15"/>
      <c r="XDM35" s="15"/>
      <c r="XDN35" s="15"/>
      <c r="XDO35" s="15"/>
      <c r="XDP35" s="15"/>
      <c r="XDQ35" s="15"/>
      <c r="XDR35" s="15"/>
      <c r="XDS35" s="15"/>
      <c r="XDT35" s="15"/>
    </row>
    <row r="36" spans="1:12 16326:16348" s="14" customFormat="1">
      <c r="A36" s="29">
        <v>31</v>
      </c>
      <c r="B36" s="51">
        <v>224</v>
      </c>
      <c r="C36" s="76">
        <v>45719</v>
      </c>
      <c r="D36" s="34">
        <v>40088508853</v>
      </c>
      <c r="E36" s="33" t="s">
        <v>21</v>
      </c>
      <c r="F36" s="40" t="s">
        <v>22</v>
      </c>
      <c r="G36" s="53">
        <v>85255</v>
      </c>
      <c r="H36" s="53">
        <v>85255</v>
      </c>
      <c r="I36" s="24">
        <v>0</v>
      </c>
      <c r="J36" s="52">
        <v>45846</v>
      </c>
      <c r="K36" s="25" t="s">
        <v>10</v>
      </c>
      <c r="L36" s="35">
        <f>H35+H36</f>
        <v>181856.88</v>
      </c>
      <c r="XCX36" s="15"/>
      <c r="XCY36" s="15"/>
      <c r="XCZ36" s="15"/>
      <c r="XDA36" s="15"/>
      <c r="XDB36" s="15"/>
      <c r="XDC36" s="15"/>
      <c r="XDD36" s="15"/>
      <c r="XDE36" s="15"/>
      <c r="XDF36" s="15"/>
      <c r="XDG36" s="15"/>
      <c r="XDH36" s="15"/>
      <c r="XDI36" s="15"/>
      <c r="XDJ36" s="15"/>
      <c r="XDK36" s="15"/>
      <c r="XDL36" s="15"/>
      <c r="XDM36" s="15"/>
      <c r="XDN36" s="15"/>
      <c r="XDO36" s="15"/>
      <c r="XDP36" s="15"/>
      <c r="XDQ36" s="15"/>
      <c r="XDR36" s="15"/>
      <c r="XDS36" s="15"/>
      <c r="XDT36" s="15"/>
    </row>
    <row r="37" spans="1:12 16326:16348" s="14" customFormat="1" ht="16.5" customHeight="1">
      <c r="A37" s="29">
        <v>32</v>
      </c>
      <c r="B37" s="33">
        <v>199</v>
      </c>
      <c r="C37" s="47">
        <v>45802</v>
      </c>
      <c r="D37" s="97">
        <v>40103937248</v>
      </c>
      <c r="E37" s="93" t="s">
        <v>30</v>
      </c>
      <c r="F37" s="40" t="s">
        <v>31</v>
      </c>
      <c r="G37" s="48">
        <v>171101.71</v>
      </c>
      <c r="H37" s="48">
        <v>171101.71</v>
      </c>
      <c r="I37" s="24">
        <v>0</v>
      </c>
      <c r="J37" s="52">
        <v>45848</v>
      </c>
      <c r="K37" s="25" t="s">
        <v>10</v>
      </c>
      <c r="L37" s="35"/>
      <c r="XCX37" s="15"/>
      <c r="XCY37" s="15"/>
      <c r="XCZ37" s="15"/>
      <c r="XDA37" s="15"/>
      <c r="XDB37" s="15"/>
      <c r="XDC37" s="15"/>
      <c r="XDD37" s="15"/>
      <c r="XDE37" s="15"/>
      <c r="XDF37" s="15"/>
      <c r="XDG37" s="15"/>
      <c r="XDH37" s="15"/>
      <c r="XDI37" s="15"/>
      <c r="XDJ37" s="15"/>
      <c r="XDK37" s="15"/>
      <c r="XDL37" s="15"/>
      <c r="XDM37" s="15"/>
      <c r="XDN37" s="15"/>
      <c r="XDO37" s="15"/>
      <c r="XDP37" s="15"/>
      <c r="XDQ37" s="15"/>
      <c r="XDR37" s="15"/>
      <c r="XDS37" s="15"/>
      <c r="XDT37" s="15"/>
    </row>
    <row r="38" spans="1:12 16326:16348" s="14" customFormat="1" ht="16.5" customHeight="1">
      <c r="A38" s="29">
        <v>33</v>
      </c>
      <c r="B38" s="33">
        <v>163</v>
      </c>
      <c r="C38" s="47">
        <v>45804</v>
      </c>
      <c r="D38" s="97">
        <v>40103937248</v>
      </c>
      <c r="E38" s="93" t="s">
        <v>30</v>
      </c>
      <c r="F38" s="40" t="s">
        <v>31</v>
      </c>
      <c r="G38" s="48">
        <v>63691.75</v>
      </c>
      <c r="H38" s="48">
        <v>63691.75</v>
      </c>
      <c r="I38" s="24">
        <v>0</v>
      </c>
      <c r="J38" s="52">
        <v>45848</v>
      </c>
      <c r="K38" s="25" t="s">
        <v>10</v>
      </c>
      <c r="L38" s="36">
        <f>H37+H38</f>
        <v>234793.46</v>
      </c>
      <c r="XCX38" s="15"/>
      <c r="XCY38" s="15"/>
      <c r="XCZ38" s="15"/>
      <c r="XDA38" s="15"/>
      <c r="XDB38" s="15"/>
      <c r="XDC38" s="15"/>
      <c r="XDD38" s="15"/>
      <c r="XDE38" s="15"/>
      <c r="XDF38" s="15"/>
      <c r="XDG38" s="15"/>
      <c r="XDH38" s="15"/>
      <c r="XDI38" s="15"/>
      <c r="XDJ38" s="15"/>
      <c r="XDK38" s="15"/>
      <c r="XDL38" s="15"/>
      <c r="XDM38" s="15"/>
      <c r="XDN38" s="15"/>
      <c r="XDO38" s="15"/>
      <c r="XDP38" s="15"/>
      <c r="XDQ38" s="15"/>
      <c r="XDR38" s="15"/>
      <c r="XDS38" s="15"/>
      <c r="XDT38" s="15"/>
    </row>
    <row r="39" spans="1:12 16326:16348" s="14" customFormat="1" ht="16.5" customHeight="1">
      <c r="A39" s="29">
        <v>34</v>
      </c>
      <c r="B39" s="51">
        <v>989565</v>
      </c>
      <c r="C39" s="52">
        <v>45809</v>
      </c>
      <c r="D39" s="98">
        <v>40104031214</v>
      </c>
      <c r="E39" s="41" t="s">
        <v>33</v>
      </c>
      <c r="F39" s="40" t="s">
        <v>34</v>
      </c>
      <c r="G39" s="48">
        <v>5000</v>
      </c>
      <c r="H39" s="48">
        <v>5000</v>
      </c>
      <c r="I39" s="24">
        <v>0</v>
      </c>
      <c r="J39" s="52">
        <v>45848</v>
      </c>
      <c r="K39" s="25" t="s">
        <v>10</v>
      </c>
      <c r="L39" s="35">
        <f>H39</f>
        <v>5000</v>
      </c>
      <c r="XCX39" s="15"/>
      <c r="XCY39" s="15"/>
      <c r="XCZ39" s="15"/>
      <c r="XDA39" s="15"/>
      <c r="XDB39" s="15"/>
      <c r="XDC39" s="15"/>
      <c r="XDD39" s="15"/>
      <c r="XDE39" s="15"/>
      <c r="XDF39" s="15"/>
      <c r="XDG39" s="15"/>
      <c r="XDH39" s="15"/>
      <c r="XDI39" s="15"/>
      <c r="XDJ39" s="15"/>
      <c r="XDK39" s="15"/>
      <c r="XDL39" s="15"/>
      <c r="XDM39" s="15"/>
      <c r="XDN39" s="15"/>
      <c r="XDO39" s="15"/>
      <c r="XDP39" s="15"/>
      <c r="XDQ39" s="15"/>
      <c r="XDR39" s="15"/>
      <c r="XDS39" s="15"/>
      <c r="XDT39" s="15"/>
    </row>
    <row r="40" spans="1:12 16326:16348" s="14" customFormat="1" ht="16.5" customHeight="1">
      <c r="A40" s="29">
        <v>35</v>
      </c>
      <c r="B40" s="51">
        <v>3356281</v>
      </c>
      <c r="C40" s="52">
        <v>45566</v>
      </c>
      <c r="D40" s="97">
        <v>40104177868</v>
      </c>
      <c r="E40" s="34" t="s">
        <v>55</v>
      </c>
      <c r="F40" s="43" t="s">
        <v>56</v>
      </c>
      <c r="G40" s="48">
        <v>47987</v>
      </c>
      <c r="H40" s="48">
        <v>47987</v>
      </c>
      <c r="I40" s="24">
        <v>0</v>
      </c>
      <c r="J40" s="52">
        <v>45848</v>
      </c>
      <c r="K40" s="25" t="s">
        <v>10</v>
      </c>
      <c r="L40" s="36"/>
      <c r="XCX40" s="15"/>
      <c r="XCY40" s="15"/>
      <c r="XCZ40" s="15"/>
      <c r="XDA40" s="15"/>
      <c r="XDB40" s="15"/>
      <c r="XDC40" s="15"/>
      <c r="XDD40" s="15"/>
      <c r="XDE40" s="15"/>
      <c r="XDF40" s="15"/>
      <c r="XDG40" s="15"/>
      <c r="XDH40" s="15"/>
      <c r="XDI40" s="15"/>
      <c r="XDJ40" s="15"/>
      <c r="XDK40" s="15"/>
      <c r="XDL40" s="15"/>
      <c r="XDM40" s="15"/>
      <c r="XDN40" s="15"/>
      <c r="XDO40" s="15"/>
      <c r="XDP40" s="15"/>
      <c r="XDQ40" s="15"/>
      <c r="XDR40" s="15"/>
      <c r="XDS40" s="15"/>
      <c r="XDT40" s="15"/>
    </row>
    <row r="41" spans="1:12 16326:16348" s="14" customFormat="1" ht="30" customHeight="1">
      <c r="A41" s="29">
        <v>36</v>
      </c>
      <c r="B41" s="51">
        <v>3356282</v>
      </c>
      <c r="C41" s="52">
        <v>45566</v>
      </c>
      <c r="D41" s="97">
        <v>40104177868</v>
      </c>
      <c r="E41" s="34" t="s">
        <v>55</v>
      </c>
      <c r="F41" s="43" t="s">
        <v>56</v>
      </c>
      <c r="G41" s="48">
        <v>13840</v>
      </c>
      <c r="H41" s="48">
        <v>13840</v>
      </c>
      <c r="I41" s="24">
        <v>0</v>
      </c>
      <c r="J41" s="52">
        <v>45848</v>
      </c>
      <c r="K41" s="25" t="s">
        <v>10</v>
      </c>
      <c r="L41" s="35"/>
      <c r="XCX41" s="15"/>
      <c r="XCY41" s="15"/>
      <c r="XCZ41" s="15"/>
      <c r="XDA41" s="15"/>
      <c r="XDB41" s="15"/>
      <c r="XDC41" s="15"/>
      <c r="XDD41" s="15"/>
      <c r="XDE41" s="15"/>
      <c r="XDF41" s="15"/>
      <c r="XDG41" s="15"/>
      <c r="XDH41" s="15"/>
      <c r="XDI41" s="15"/>
      <c r="XDJ41" s="15"/>
      <c r="XDK41" s="15"/>
      <c r="XDL41" s="15"/>
      <c r="XDM41" s="15"/>
      <c r="XDN41" s="15"/>
      <c r="XDO41" s="15"/>
      <c r="XDP41" s="15"/>
      <c r="XDQ41" s="15"/>
      <c r="XDR41" s="15"/>
      <c r="XDS41" s="15"/>
      <c r="XDT41" s="15"/>
    </row>
    <row r="42" spans="1:12 16326:16348" s="14" customFormat="1" ht="16.5" customHeight="1">
      <c r="A42" s="29">
        <v>37</v>
      </c>
      <c r="B42" s="51">
        <v>3406197</v>
      </c>
      <c r="C42" s="52">
        <v>45597</v>
      </c>
      <c r="D42" s="97">
        <v>40104177868</v>
      </c>
      <c r="E42" s="34" t="s">
        <v>55</v>
      </c>
      <c r="F42" s="43" t="s">
        <v>56</v>
      </c>
      <c r="G42" s="48">
        <v>47987</v>
      </c>
      <c r="H42" s="48">
        <v>47987</v>
      </c>
      <c r="I42" s="24">
        <v>0</v>
      </c>
      <c r="J42" s="52">
        <v>45848</v>
      </c>
      <c r="K42" s="25" t="s">
        <v>10</v>
      </c>
      <c r="L42" s="35"/>
      <c r="XCX42" s="15"/>
      <c r="XCY42" s="15"/>
      <c r="XCZ42" s="15"/>
      <c r="XDA42" s="15"/>
      <c r="XDB42" s="15"/>
      <c r="XDC42" s="15"/>
      <c r="XDD42" s="15"/>
      <c r="XDE42" s="15"/>
      <c r="XDF42" s="15"/>
      <c r="XDG42" s="15"/>
      <c r="XDH42" s="15"/>
      <c r="XDI42" s="15"/>
      <c r="XDJ42" s="15"/>
      <c r="XDK42" s="15"/>
      <c r="XDL42" s="15"/>
      <c r="XDM42" s="15"/>
      <c r="XDN42" s="15"/>
      <c r="XDO42" s="15"/>
      <c r="XDP42" s="15"/>
      <c r="XDQ42" s="15"/>
      <c r="XDR42" s="15"/>
      <c r="XDS42" s="15"/>
      <c r="XDT42" s="15"/>
    </row>
    <row r="43" spans="1:12 16326:16348" s="14" customFormat="1" ht="39">
      <c r="A43" s="29">
        <v>38</v>
      </c>
      <c r="B43" s="51">
        <v>3406198</v>
      </c>
      <c r="C43" s="52">
        <v>45597</v>
      </c>
      <c r="D43" s="97">
        <v>40104177868</v>
      </c>
      <c r="E43" s="34" t="s">
        <v>55</v>
      </c>
      <c r="F43" s="43" t="s">
        <v>56</v>
      </c>
      <c r="G43" s="48">
        <v>13840</v>
      </c>
      <c r="H43" s="48">
        <v>13840</v>
      </c>
      <c r="I43" s="24">
        <v>0</v>
      </c>
      <c r="J43" s="52">
        <v>45848</v>
      </c>
      <c r="K43" s="25" t="s">
        <v>10</v>
      </c>
      <c r="L43" s="35"/>
      <c r="XCX43" s="15"/>
      <c r="XCY43" s="15"/>
      <c r="XCZ43" s="15"/>
      <c r="XDA43" s="15"/>
      <c r="XDB43" s="15"/>
      <c r="XDC43" s="15"/>
      <c r="XDD43" s="15"/>
      <c r="XDE43" s="15"/>
      <c r="XDF43" s="15"/>
      <c r="XDG43" s="15"/>
      <c r="XDH43" s="15"/>
      <c r="XDI43" s="15"/>
      <c r="XDJ43" s="15"/>
      <c r="XDK43" s="15"/>
      <c r="XDL43" s="15"/>
      <c r="XDM43" s="15"/>
      <c r="XDN43" s="15"/>
      <c r="XDO43" s="15"/>
      <c r="XDP43" s="15"/>
      <c r="XDQ43" s="15"/>
      <c r="XDR43" s="15"/>
      <c r="XDS43" s="15"/>
      <c r="XDT43" s="15"/>
    </row>
    <row r="44" spans="1:12 16326:16348" s="14" customFormat="1" ht="39">
      <c r="A44" s="29">
        <v>39</v>
      </c>
      <c r="B44" s="51">
        <v>3454774</v>
      </c>
      <c r="C44" s="52">
        <v>45628</v>
      </c>
      <c r="D44" s="97">
        <v>40104177868</v>
      </c>
      <c r="E44" s="34" t="s">
        <v>55</v>
      </c>
      <c r="F44" s="43" t="s">
        <v>56</v>
      </c>
      <c r="G44" s="48">
        <v>47987</v>
      </c>
      <c r="H44" s="48">
        <v>47987</v>
      </c>
      <c r="I44" s="24">
        <v>0</v>
      </c>
      <c r="J44" s="52">
        <v>45848</v>
      </c>
      <c r="K44" s="25" t="s">
        <v>10</v>
      </c>
      <c r="L44" s="36"/>
      <c r="XCX44" s="15"/>
      <c r="XCY44" s="15"/>
      <c r="XCZ44" s="15"/>
      <c r="XDA44" s="15"/>
      <c r="XDB44" s="15"/>
      <c r="XDC44" s="15"/>
      <c r="XDD44" s="15"/>
      <c r="XDE44" s="15"/>
      <c r="XDF44" s="15"/>
      <c r="XDG44" s="15"/>
      <c r="XDH44" s="15"/>
      <c r="XDI44" s="15"/>
      <c r="XDJ44" s="15"/>
      <c r="XDK44" s="15"/>
      <c r="XDL44" s="15"/>
      <c r="XDM44" s="15"/>
      <c r="XDN44" s="15"/>
      <c r="XDO44" s="15"/>
      <c r="XDP44" s="15"/>
      <c r="XDQ44" s="15"/>
      <c r="XDR44" s="15"/>
      <c r="XDS44" s="15"/>
      <c r="XDT44" s="15"/>
    </row>
    <row r="45" spans="1:12 16326:16348" s="14" customFormat="1" ht="39">
      <c r="A45" s="29">
        <v>40</v>
      </c>
      <c r="B45" s="51">
        <v>3454775</v>
      </c>
      <c r="C45" s="52">
        <v>45628</v>
      </c>
      <c r="D45" s="97">
        <v>40104177868</v>
      </c>
      <c r="E45" s="34" t="s">
        <v>55</v>
      </c>
      <c r="F45" s="43" t="s">
        <v>56</v>
      </c>
      <c r="G45" s="48">
        <v>13840</v>
      </c>
      <c r="H45" s="48">
        <v>13840</v>
      </c>
      <c r="I45" s="24">
        <v>0</v>
      </c>
      <c r="J45" s="52">
        <v>45848</v>
      </c>
      <c r="K45" s="25" t="s">
        <v>10</v>
      </c>
      <c r="L45" s="35">
        <f>H40+H41+H42+H43+H44+H45</f>
        <v>185481</v>
      </c>
      <c r="XCX45" s="15"/>
      <c r="XCY45" s="15"/>
      <c r="XCZ45" s="15"/>
      <c r="XDA45" s="15"/>
      <c r="XDB45" s="15"/>
      <c r="XDC45" s="15"/>
      <c r="XDD45" s="15"/>
      <c r="XDE45" s="15"/>
      <c r="XDF45" s="15"/>
      <c r="XDG45" s="15"/>
      <c r="XDH45" s="15"/>
      <c r="XDI45" s="15"/>
      <c r="XDJ45" s="15"/>
      <c r="XDK45" s="15"/>
      <c r="XDL45" s="15"/>
      <c r="XDM45" s="15"/>
      <c r="XDN45" s="15"/>
      <c r="XDO45" s="15"/>
      <c r="XDP45" s="15"/>
      <c r="XDQ45" s="15"/>
      <c r="XDR45" s="15"/>
      <c r="XDS45" s="15"/>
      <c r="XDT45" s="15"/>
    </row>
    <row r="46" spans="1:12 16326:16348" s="14" customFormat="1">
      <c r="A46" s="29">
        <v>41</v>
      </c>
      <c r="B46" s="93">
        <v>1027716</v>
      </c>
      <c r="C46" s="49">
        <v>45699</v>
      </c>
      <c r="D46" s="97">
        <v>40104200848</v>
      </c>
      <c r="E46" s="41" t="s">
        <v>57</v>
      </c>
      <c r="F46" s="43" t="s">
        <v>35</v>
      </c>
      <c r="G46" s="48">
        <v>9698.16</v>
      </c>
      <c r="H46" s="48">
        <v>9698.16</v>
      </c>
      <c r="I46" s="24">
        <v>0</v>
      </c>
      <c r="J46" s="52">
        <v>45848</v>
      </c>
      <c r="K46" s="25" t="s">
        <v>10</v>
      </c>
      <c r="L46" s="35"/>
      <c r="XCX46" s="15"/>
      <c r="XCY46" s="15"/>
      <c r="XCZ46" s="15"/>
      <c r="XDA46" s="15"/>
      <c r="XDB46" s="15"/>
      <c r="XDC46" s="15"/>
      <c r="XDD46" s="15"/>
      <c r="XDE46" s="15"/>
      <c r="XDF46" s="15"/>
      <c r="XDG46" s="15"/>
      <c r="XDH46" s="15"/>
      <c r="XDI46" s="15"/>
      <c r="XDJ46" s="15"/>
      <c r="XDK46" s="15"/>
      <c r="XDL46" s="15"/>
      <c r="XDM46" s="15"/>
      <c r="XDN46" s="15"/>
      <c r="XDO46" s="15"/>
      <c r="XDP46" s="15"/>
      <c r="XDQ46" s="15"/>
      <c r="XDR46" s="15"/>
      <c r="XDS46" s="15"/>
      <c r="XDT46" s="15"/>
    </row>
    <row r="47" spans="1:12 16326:16348" s="14" customFormat="1">
      <c r="A47" s="29">
        <v>42</v>
      </c>
      <c r="B47" s="93">
        <v>1027730</v>
      </c>
      <c r="C47" s="49">
        <v>45701</v>
      </c>
      <c r="D47" s="97">
        <v>40104200848</v>
      </c>
      <c r="E47" s="41" t="s">
        <v>57</v>
      </c>
      <c r="F47" s="43" t="s">
        <v>28</v>
      </c>
      <c r="G47" s="48">
        <v>572989.12</v>
      </c>
      <c r="H47" s="48">
        <v>572989.12</v>
      </c>
      <c r="I47" s="24">
        <v>0</v>
      </c>
      <c r="J47" s="52">
        <v>45848</v>
      </c>
      <c r="K47" s="25" t="s">
        <v>10</v>
      </c>
      <c r="L47" s="35"/>
      <c r="XCX47" s="15"/>
      <c r="XCY47" s="15"/>
      <c r="XCZ47" s="15"/>
      <c r="XDA47" s="15"/>
      <c r="XDB47" s="15"/>
      <c r="XDC47" s="15"/>
      <c r="XDD47" s="15"/>
      <c r="XDE47" s="15"/>
      <c r="XDF47" s="15"/>
      <c r="XDG47" s="15"/>
      <c r="XDH47" s="15"/>
      <c r="XDI47" s="15"/>
      <c r="XDJ47" s="15"/>
      <c r="XDK47" s="15"/>
      <c r="XDL47" s="15"/>
      <c r="XDM47" s="15"/>
      <c r="XDN47" s="15"/>
      <c r="XDO47" s="15"/>
      <c r="XDP47" s="15"/>
      <c r="XDQ47" s="15"/>
      <c r="XDR47" s="15"/>
      <c r="XDS47" s="15"/>
      <c r="XDT47" s="15"/>
    </row>
    <row r="48" spans="1:12 16326:16348" s="14" customFormat="1">
      <c r="A48" s="29">
        <v>43</v>
      </c>
      <c r="B48" s="93">
        <v>1027795</v>
      </c>
      <c r="C48" s="49">
        <v>45722</v>
      </c>
      <c r="D48" s="97">
        <v>40104200848</v>
      </c>
      <c r="E48" s="41" t="s">
        <v>57</v>
      </c>
      <c r="F48" s="43" t="s">
        <v>58</v>
      </c>
      <c r="G48" s="48">
        <v>4377.8</v>
      </c>
      <c r="H48" s="48">
        <v>4377.8</v>
      </c>
      <c r="I48" s="24">
        <v>0</v>
      </c>
      <c r="J48" s="52">
        <v>45848</v>
      </c>
      <c r="K48" s="25" t="s">
        <v>10</v>
      </c>
      <c r="L48" s="35"/>
      <c r="XCX48" s="15"/>
      <c r="XCY48" s="15"/>
      <c r="XCZ48" s="15"/>
      <c r="XDA48" s="15"/>
      <c r="XDB48" s="15"/>
      <c r="XDC48" s="15"/>
      <c r="XDD48" s="15"/>
      <c r="XDE48" s="15"/>
      <c r="XDF48" s="15"/>
      <c r="XDG48" s="15"/>
      <c r="XDH48" s="15"/>
      <c r="XDI48" s="15"/>
      <c r="XDJ48" s="15"/>
      <c r="XDK48" s="15"/>
      <c r="XDL48" s="15"/>
      <c r="XDM48" s="15"/>
      <c r="XDN48" s="15"/>
      <c r="XDO48" s="15"/>
      <c r="XDP48" s="15"/>
      <c r="XDQ48" s="15"/>
      <c r="XDR48" s="15"/>
      <c r="XDS48" s="15"/>
      <c r="XDT48" s="15"/>
    </row>
    <row r="49" spans="1:12" s="14" customFormat="1">
      <c r="A49" s="29">
        <v>44</v>
      </c>
      <c r="B49" s="93">
        <v>1027830</v>
      </c>
      <c r="C49" s="49">
        <v>45729</v>
      </c>
      <c r="D49" s="97">
        <v>40104200848</v>
      </c>
      <c r="E49" s="41" t="s">
        <v>57</v>
      </c>
      <c r="F49" s="43" t="s">
        <v>35</v>
      </c>
      <c r="G49" s="48">
        <v>43671.8</v>
      </c>
      <c r="H49" s="48">
        <v>43671.8</v>
      </c>
      <c r="I49" s="24">
        <v>0</v>
      </c>
      <c r="J49" s="52">
        <v>45848</v>
      </c>
      <c r="K49" s="25" t="s">
        <v>10</v>
      </c>
      <c r="L49" s="36">
        <f>H46+H47+H48+H49</f>
        <v>630736.88000000012</v>
      </c>
    </row>
    <row r="50" spans="1:12" s="14" customFormat="1">
      <c r="A50" s="29">
        <v>45</v>
      </c>
      <c r="B50" s="67">
        <v>4105</v>
      </c>
      <c r="C50" s="69">
        <v>45666</v>
      </c>
      <c r="D50" s="99">
        <v>40104282760</v>
      </c>
      <c r="E50" s="33" t="s">
        <v>36</v>
      </c>
      <c r="F50" s="40" t="s">
        <v>37</v>
      </c>
      <c r="G50" s="68">
        <v>210000</v>
      </c>
      <c r="H50" s="68">
        <v>210000</v>
      </c>
      <c r="I50" s="24">
        <v>0</v>
      </c>
      <c r="J50" s="52">
        <v>45848</v>
      </c>
      <c r="K50" s="25" t="s">
        <v>10</v>
      </c>
      <c r="L50" s="35"/>
    </row>
    <row r="51" spans="1:12">
      <c r="A51" s="29">
        <v>46</v>
      </c>
      <c r="B51" s="67">
        <v>4135</v>
      </c>
      <c r="C51" s="69">
        <v>45673</v>
      </c>
      <c r="D51" s="99">
        <v>40104282760</v>
      </c>
      <c r="E51" s="33" t="s">
        <v>36</v>
      </c>
      <c r="F51" s="40" t="s">
        <v>38</v>
      </c>
      <c r="G51" s="68">
        <v>248000</v>
      </c>
      <c r="H51" s="68">
        <v>248000</v>
      </c>
      <c r="I51" s="24">
        <v>0</v>
      </c>
      <c r="J51" s="52">
        <v>45848</v>
      </c>
      <c r="K51" s="25" t="s">
        <v>10</v>
      </c>
      <c r="L51" s="35"/>
    </row>
    <row r="52" spans="1:12">
      <c r="A52" s="29">
        <v>47</v>
      </c>
      <c r="B52" s="67">
        <v>4286</v>
      </c>
      <c r="C52" s="69">
        <v>45707</v>
      </c>
      <c r="D52" s="99">
        <v>40104282760</v>
      </c>
      <c r="E52" s="33" t="s">
        <v>36</v>
      </c>
      <c r="F52" s="40" t="s">
        <v>38</v>
      </c>
      <c r="G52" s="68">
        <v>281430</v>
      </c>
      <c r="H52" s="68">
        <v>281430</v>
      </c>
      <c r="I52" s="24">
        <v>0</v>
      </c>
      <c r="J52" s="52">
        <v>45848</v>
      </c>
      <c r="K52" s="25" t="s">
        <v>10</v>
      </c>
      <c r="L52" s="35">
        <f>H50+H51+H52</f>
        <v>739430</v>
      </c>
    </row>
    <row r="53" spans="1:12">
      <c r="A53" s="29">
        <v>48</v>
      </c>
      <c r="B53" s="67">
        <v>95</v>
      </c>
      <c r="C53" s="52">
        <v>45735</v>
      </c>
      <c r="D53" s="99">
        <v>40104352219</v>
      </c>
      <c r="E53" s="33" t="s">
        <v>59</v>
      </c>
      <c r="F53" s="40" t="s">
        <v>29</v>
      </c>
      <c r="G53" s="53">
        <v>1295417.3700000001</v>
      </c>
      <c r="H53" s="53">
        <v>1295417.3700000001</v>
      </c>
      <c r="I53" s="24">
        <v>0</v>
      </c>
      <c r="J53" s="52">
        <v>45848</v>
      </c>
      <c r="K53" s="25" t="s">
        <v>10</v>
      </c>
      <c r="L53" s="35">
        <f>H53</f>
        <v>1295417.3700000001</v>
      </c>
    </row>
    <row r="54" spans="1:12">
      <c r="A54" s="29">
        <v>49</v>
      </c>
      <c r="B54" s="51">
        <v>10433</v>
      </c>
      <c r="C54" s="52">
        <v>45673</v>
      </c>
      <c r="D54" s="97">
        <v>40104407346</v>
      </c>
      <c r="E54" s="33" t="s">
        <v>60</v>
      </c>
      <c r="F54" s="40" t="s">
        <v>18</v>
      </c>
      <c r="G54" s="53">
        <v>120000</v>
      </c>
      <c r="H54" s="53">
        <v>120000</v>
      </c>
      <c r="I54" s="24">
        <v>0</v>
      </c>
      <c r="J54" s="52">
        <v>45848</v>
      </c>
      <c r="K54" s="25" t="s">
        <v>10</v>
      </c>
      <c r="L54" s="35"/>
    </row>
    <row r="55" spans="1:12" ht="16.5" customHeight="1">
      <c r="A55" s="29">
        <v>50</v>
      </c>
      <c r="B55" s="51">
        <v>10607</v>
      </c>
      <c r="C55" s="52">
        <v>45694</v>
      </c>
      <c r="D55" s="97">
        <v>40104407346</v>
      </c>
      <c r="E55" s="33" t="s">
        <v>60</v>
      </c>
      <c r="F55" s="40" t="s">
        <v>18</v>
      </c>
      <c r="G55" s="53">
        <v>56250</v>
      </c>
      <c r="H55" s="53">
        <v>56250</v>
      </c>
      <c r="I55" s="24">
        <v>0</v>
      </c>
      <c r="J55" s="52">
        <v>45848</v>
      </c>
      <c r="K55" s="25" t="s">
        <v>10</v>
      </c>
      <c r="L55" s="35"/>
    </row>
    <row r="56" spans="1:12" ht="34.5" customHeight="1">
      <c r="A56" s="29">
        <v>51</v>
      </c>
      <c r="B56" s="51">
        <v>10691</v>
      </c>
      <c r="C56" s="52">
        <v>45702</v>
      </c>
      <c r="D56" s="97">
        <v>40104407346</v>
      </c>
      <c r="E56" s="33" t="s">
        <v>60</v>
      </c>
      <c r="F56" s="40" t="s">
        <v>18</v>
      </c>
      <c r="G56" s="53">
        <v>120000</v>
      </c>
      <c r="H56" s="53">
        <v>120000</v>
      </c>
      <c r="I56" s="24">
        <v>0</v>
      </c>
      <c r="J56" s="52">
        <v>45848</v>
      </c>
      <c r="K56" s="25" t="s">
        <v>10</v>
      </c>
      <c r="L56" s="35">
        <f>H54+H55+H56</f>
        <v>296250</v>
      </c>
    </row>
    <row r="57" spans="1:12" ht="16.5" customHeight="1">
      <c r="A57" s="29">
        <v>52</v>
      </c>
      <c r="B57" s="77">
        <v>11681</v>
      </c>
      <c r="C57" s="52">
        <v>45701</v>
      </c>
      <c r="D57" s="100">
        <v>40104565977</v>
      </c>
      <c r="E57" s="41" t="s">
        <v>23</v>
      </c>
      <c r="F57" s="40" t="s">
        <v>18</v>
      </c>
      <c r="G57" s="53">
        <v>39000</v>
      </c>
      <c r="H57" s="53">
        <v>39000</v>
      </c>
      <c r="I57" s="24">
        <v>0</v>
      </c>
      <c r="J57" s="52">
        <v>45848</v>
      </c>
      <c r="K57" s="25" t="s">
        <v>10</v>
      </c>
      <c r="L57" s="35"/>
    </row>
    <row r="58" spans="1:12" ht="16.5" customHeight="1">
      <c r="A58" s="29">
        <v>53</v>
      </c>
      <c r="B58" s="77">
        <v>11690</v>
      </c>
      <c r="C58" s="52">
        <v>45701</v>
      </c>
      <c r="D58" s="100">
        <v>40104565977</v>
      </c>
      <c r="E58" s="41" t="s">
        <v>23</v>
      </c>
      <c r="F58" s="40" t="s">
        <v>18</v>
      </c>
      <c r="G58" s="53">
        <v>12464</v>
      </c>
      <c r="H58" s="53">
        <v>12464</v>
      </c>
      <c r="I58" s="24">
        <v>0</v>
      </c>
      <c r="J58" s="52">
        <v>45848</v>
      </c>
      <c r="K58" s="25" t="s">
        <v>10</v>
      </c>
      <c r="L58" s="35">
        <f>H57+H58</f>
        <v>51464</v>
      </c>
    </row>
    <row r="59" spans="1:12" ht="16.5" customHeight="1">
      <c r="A59" s="29">
        <v>54</v>
      </c>
      <c r="B59" s="33">
        <v>182</v>
      </c>
      <c r="C59" s="47">
        <v>45742</v>
      </c>
      <c r="D59" s="97">
        <v>40104623616</v>
      </c>
      <c r="E59" s="33" t="s">
        <v>61</v>
      </c>
      <c r="F59" s="40" t="s">
        <v>18</v>
      </c>
      <c r="G59" s="50">
        <v>355900</v>
      </c>
      <c r="H59" s="50">
        <v>355900</v>
      </c>
      <c r="I59" s="24">
        <v>0</v>
      </c>
      <c r="J59" s="52">
        <v>45848</v>
      </c>
      <c r="K59" s="25" t="s">
        <v>10</v>
      </c>
      <c r="L59" s="35">
        <f>H59</f>
        <v>355900</v>
      </c>
    </row>
    <row r="60" spans="1:12" ht="16.5" customHeight="1">
      <c r="A60" s="29">
        <v>55</v>
      </c>
      <c r="B60" s="51">
        <v>90235276</v>
      </c>
      <c r="C60" s="52">
        <v>45684</v>
      </c>
      <c r="D60" s="101">
        <v>40104685886</v>
      </c>
      <c r="E60" s="41" t="s">
        <v>32</v>
      </c>
      <c r="F60" s="40" t="s">
        <v>17</v>
      </c>
      <c r="G60" s="53">
        <v>59853.75</v>
      </c>
      <c r="H60" s="53">
        <v>59853.75</v>
      </c>
      <c r="I60" s="24">
        <v>0</v>
      </c>
      <c r="J60" s="52">
        <v>45848</v>
      </c>
      <c r="K60" s="25" t="s">
        <v>10</v>
      </c>
      <c r="L60" s="35">
        <f>H60</f>
        <v>59853.75</v>
      </c>
    </row>
    <row r="61" spans="1:12" ht="16.5" customHeight="1">
      <c r="A61" s="29">
        <v>56</v>
      </c>
      <c r="B61" s="93">
        <v>2759</v>
      </c>
      <c r="C61" s="49">
        <v>45741</v>
      </c>
      <c r="D61" s="101">
        <v>40114528813</v>
      </c>
      <c r="E61" s="93" t="s">
        <v>62</v>
      </c>
      <c r="F61" s="43" t="s">
        <v>63</v>
      </c>
      <c r="G61" s="48">
        <v>35000</v>
      </c>
      <c r="H61" s="48">
        <v>35000</v>
      </c>
      <c r="I61" s="24">
        <v>0</v>
      </c>
      <c r="J61" s="52">
        <v>45849</v>
      </c>
      <c r="K61" s="25" t="s">
        <v>10</v>
      </c>
      <c r="L61" s="35">
        <f>H61</f>
        <v>35000</v>
      </c>
    </row>
    <row r="62" spans="1:12" ht="16.5" customHeight="1">
      <c r="A62" s="29">
        <v>57</v>
      </c>
      <c r="B62" s="34">
        <v>40</v>
      </c>
      <c r="C62" s="102">
        <v>45698</v>
      </c>
      <c r="D62" s="101">
        <v>40114666518</v>
      </c>
      <c r="E62" s="103" t="s">
        <v>64</v>
      </c>
      <c r="F62" s="43" t="s">
        <v>18</v>
      </c>
      <c r="G62" s="48">
        <v>96845</v>
      </c>
      <c r="H62" s="48">
        <v>96845</v>
      </c>
      <c r="I62" s="24">
        <v>0</v>
      </c>
      <c r="J62" s="52">
        <v>45849</v>
      </c>
      <c r="K62" s="25" t="s">
        <v>10</v>
      </c>
      <c r="L62" s="35"/>
    </row>
    <row r="63" spans="1:12">
      <c r="A63" s="29">
        <v>58</v>
      </c>
      <c r="B63" s="34">
        <v>48</v>
      </c>
      <c r="C63" s="102">
        <v>45733</v>
      </c>
      <c r="D63" s="101">
        <v>40114666518</v>
      </c>
      <c r="E63" s="103" t="s">
        <v>64</v>
      </c>
      <c r="F63" s="40" t="s">
        <v>17</v>
      </c>
      <c r="G63" s="48">
        <v>46200</v>
      </c>
      <c r="H63" s="48">
        <v>46200</v>
      </c>
      <c r="I63" s="24">
        <v>0</v>
      </c>
      <c r="J63" s="52">
        <v>45849</v>
      </c>
      <c r="K63" s="25" t="s">
        <v>10</v>
      </c>
      <c r="L63" s="35">
        <f>H62+H63</f>
        <v>143045</v>
      </c>
    </row>
    <row r="64" spans="1:12" ht="26.25">
      <c r="A64" s="29">
        <v>59</v>
      </c>
      <c r="B64" s="33">
        <v>776</v>
      </c>
      <c r="C64" s="47">
        <v>45692</v>
      </c>
      <c r="D64" s="101">
        <v>40114696681</v>
      </c>
      <c r="E64" s="33" t="s">
        <v>65</v>
      </c>
      <c r="F64" s="66" t="s">
        <v>66</v>
      </c>
      <c r="G64" s="50">
        <v>209840.92</v>
      </c>
      <c r="H64" s="50">
        <v>209840.92</v>
      </c>
      <c r="I64" s="24">
        <v>0</v>
      </c>
      <c r="J64" s="52">
        <v>45849</v>
      </c>
      <c r="K64" s="25" t="s">
        <v>10</v>
      </c>
      <c r="L64" s="88">
        <f>H64</f>
        <v>209840.92</v>
      </c>
    </row>
    <row r="65" spans="1:12" ht="16.5" customHeight="1">
      <c r="A65" s="29">
        <v>60</v>
      </c>
      <c r="B65" s="51">
        <v>1151</v>
      </c>
      <c r="C65" s="52">
        <v>45754</v>
      </c>
      <c r="D65" s="100">
        <v>40130235635</v>
      </c>
      <c r="E65" s="33" t="s">
        <v>67</v>
      </c>
      <c r="F65" s="40" t="s">
        <v>68</v>
      </c>
      <c r="G65" s="53">
        <v>107825.32</v>
      </c>
      <c r="H65" s="53">
        <v>107825.32</v>
      </c>
      <c r="I65" s="24">
        <v>0</v>
      </c>
      <c r="J65" s="52">
        <v>45852</v>
      </c>
      <c r="K65" s="25" t="s">
        <v>10</v>
      </c>
      <c r="L65" s="36">
        <f>H65</f>
        <v>107825.32</v>
      </c>
    </row>
    <row r="66" spans="1:12" ht="16.5" customHeight="1">
      <c r="A66" s="29">
        <v>61</v>
      </c>
      <c r="B66" s="41"/>
      <c r="C66" s="47"/>
      <c r="D66" s="34"/>
      <c r="E66" s="41"/>
      <c r="F66" s="40"/>
      <c r="G66" s="50"/>
      <c r="H66" s="50"/>
      <c r="I66" s="24">
        <v>0</v>
      </c>
      <c r="J66" s="52"/>
      <c r="K66" s="25" t="s">
        <v>10</v>
      </c>
      <c r="L66" s="36"/>
    </row>
    <row r="67" spans="1:12" ht="16.5" customHeight="1">
      <c r="A67" s="29">
        <v>62</v>
      </c>
      <c r="B67" s="41"/>
      <c r="C67" s="47"/>
      <c r="D67" s="34"/>
      <c r="E67" s="41"/>
      <c r="F67" s="43"/>
      <c r="G67" s="50"/>
      <c r="H67" s="50"/>
      <c r="I67" s="24">
        <v>0</v>
      </c>
      <c r="J67" s="52"/>
      <c r="K67" s="25" t="s">
        <v>10</v>
      </c>
      <c r="L67" s="36"/>
    </row>
    <row r="68" spans="1:12" ht="16.5" customHeight="1">
      <c r="A68" s="29">
        <v>63</v>
      </c>
      <c r="B68" s="51"/>
      <c r="C68" s="52"/>
      <c r="D68" s="34"/>
      <c r="E68" s="41"/>
      <c r="F68" s="42"/>
      <c r="G68" s="50"/>
      <c r="H68" s="50"/>
      <c r="I68" s="24">
        <v>0</v>
      </c>
      <c r="J68" s="52"/>
      <c r="K68" s="25" t="s">
        <v>10</v>
      </c>
      <c r="L68" s="36"/>
    </row>
    <row r="69" spans="1:12" ht="16.5" customHeight="1">
      <c r="A69" s="29">
        <v>64</v>
      </c>
      <c r="B69" s="51"/>
      <c r="C69" s="52"/>
      <c r="D69" s="34"/>
      <c r="E69" s="41"/>
      <c r="F69" s="42"/>
      <c r="G69" s="50"/>
      <c r="H69" s="50"/>
      <c r="I69" s="24">
        <v>0</v>
      </c>
      <c r="J69" s="52"/>
      <c r="K69" s="25" t="s">
        <v>10</v>
      </c>
      <c r="L69" s="36"/>
    </row>
    <row r="70" spans="1:12" ht="16.5" customHeight="1">
      <c r="A70" s="29">
        <v>65</v>
      </c>
      <c r="B70" s="51"/>
      <c r="C70" s="52"/>
      <c r="D70" s="34"/>
      <c r="E70" s="41"/>
      <c r="F70" s="42"/>
      <c r="G70" s="50"/>
      <c r="H70" s="50"/>
      <c r="I70" s="24">
        <v>0</v>
      </c>
      <c r="J70" s="52"/>
      <c r="K70" s="25" t="s">
        <v>10</v>
      </c>
      <c r="L70" s="36"/>
    </row>
    <row r="71" spans="1:12">
      <c r="A71" s="29">
        <v>66</v>
      </c>
      <c r="B71" s="51"/>
      <c r="C71" s="52"/>
      <c r="D71" s="34"/>
      <c r="E71" s="41"/>
      <c r="F71" s="42"/>
      <c r="G71" s="50"/>
      <c r="H71" s="50"/>
      <c r="I71" s="24">
        <v>0</v>
      </c>
      <c r="J71" s="52"/>
      <c r="K71" s="25" t="s">
        <v>10</v>
      </c>
      <c r="L71" s="36"/>
    </row>
    <row r="72" spans="1:12">
      <c r="A72" s="29">
        <v>67</v>
      </c>
      <c r="B72" s="67"/>
      <c r="C72" s="69"/>
      <c r="D72" s="34"/>
      <c r="E72" s="33"/>
      <c r="F72" s="40"/>
      <c r="G72" s="68"/>
      <c r="H72" s="68"/>
      <c r="I72" s="24">
        <v>0</v>
      </c>
      <c r="J72" s="52"/>
      <c r="K72" s="25" t="s">
        <v>10</v>
      </c>
      <c r="L72" s="36"/>
    </row>
    <row r="73" spans="1:12">
      <c r="A73" s="29">
        <v>68</v>
      </c>
      <c r="B73" s="67"/>
      <c r="C73" s="69"/>
      <c r="D73" s="34"/>
      <c r="E73" s="33"/>
      <c r="F73" s="40"/>
      <c r="G73" s="68"/>
      <c r="H73" s="68"/>
      <c r="I73" s="24">
        <v>0</v>
      </c>
      <c r="J73" s="52"/>
      <c r="K73" s="25" t="s">
        <v>10</v>
      </c>
      <c r="L73" s="36"/>
    </row>
    <row r="74" spans="1:12">
      <c r="A74" s="29">
        <v>69</v>
      </c>
      <c r="B74" s="67"/>
      <c r="C74" s="69"/>
      <c r="D74" s="34"/>
      <c r="E74" s="33"/>
      <c r="F74" s="40"/>
      <c r="G74" s="68"/>
      <c r="H74" s="68"/>
      <c r="I74" s="24">
        <v>0</v>
      </c>
      <c r="J74" s="52"/>
      <c r="K74" s="25" t="s">
        <v>10</v>
      </c>
      <c r="L74" s="36"/>
    </row>
    <row r="75" spans="1:12" ht="16.5" customHeight="1">
      <c r="A75" s="29">
        <v>70</v>
      </c>
      <c r="B75" s="67"/>
      <c r="C75" s="52"/>
      <c r="D75" s="34"/>
      <c r="E75" s="33"/>
      <c r="F75" s="40"/>
      <c r="G75" s="53"/>
      <c r="H75" s="53"/>
      <c r="I75" s="24">
        <v>0</v>
      </c>
      <c r="J75" s="52"/>
      <c r="K75" s="25" t="s">
        <v>10</v>
      </c>
      <c r="L75" s="36"/>
    </row>
    <row r="76" spans="1:12" ht="16.5" customHeight="1">
      <c r="A76" s="29">
        <v>71</v>
      </c>
      <c r="B76" s="67"/>
      <c r="C76" s="52"/>
      <c r="D76" s="34"/>
      <c r="E76" s="33"/>
      <c r="F76" s="40"/>
      <c r="G76" s="53"/>
      <c r="H76" s="53"/>
      <c r="I76" s="24">
        <v>0</v>
      </c>
      <c r="J76" s="52"/>
      <c r="K76" s="25" t="s">
        <v>10</v>
      </c>
      <c r="L76" s="36"/>
    </row>
    <row r="77" spans="1:12" ht="16.5" customHeight="1">
      <c r="A77" s="29">
        <v>72</v>
      </c>
      <c r="B77" s="67"/>
      <c r="C77" s="52"/>
      <c r="D77" s="34"/>
      <c r="E77" s="33"/>
      <c r="F77" s="40"/>
      <c r="G77" s="53"/>
      <c r="H77" s="53"/>
      <c r="I77" s="24">
        <v>0</v>
      </c>
      <c r="J77" s="52"/>
      <c r="K77" s="25" t="s">
        <v>10</v>
      </c>
      <c r="L77" s="36"/>
    </row>
    <row r="78" spans="1:12" ht="16.5" customHeight="1">
      <c r="A78" s="29">
        <v>73</v>
      </c>
      <c r="B78" s="51"/>
      <c r="C78" s="52"/>
      <c r="D78" s="34"/>
      <c r="E78" s="89"/>
      <c r="F78" s="94"/>
      <c r="G78" s="53"/>
      <c r="H78" s="53"/>
      <c r="I78" s="24">
        <v>0</v>
      </c>
      <c r="J78" s="52"/>
      <c r="K78" s="25" t="s">
        <v>10</v>
      </c>
      <c r="L78" s="36"/>
    </row>
    <row r="79" spans="1:12">
      <c r="A79" s="29">
        <v>74</v>
      </c>
      <c r="B79" s="51"/>
      <c r="C79" s="52"/>
      <c r="D79" s="34"/>
      <c r="E79" s="89"/>
      <c r="F79" s="94"/>
      <c r="G79" s="53"/>
      <c r="H79" s="53"/>
      <c r="I79" s="24">
        <v>0</v>
      </c>
      <c r="J79" s="52"/>
      <c r="K79" s="65" t="s">
        <v>10</v>
      </c>
      <c r="L79" s="36"/>
    </row>
    <row r="80" spans="1:12">
      <c r="A80" s="29">
        <v>75</v>
      </c>
      <c r="B80" s="51"/>
      <c r="C80" s="52"/>
      <c r="D80" s="34"/>
      <c r="E80" s="33"/>
      <c r="F80" s="40"/>
      <c r="G80" s="53"/>
      <c r="H80" s="53"/>
      <c r="I80" s="24">
        <v>0</v>
      </c>
      <c r="J80" s="52"/>
      <c r="K80" s="65" t="s">
        <v>10</v>
      </c>
      <c r="L80" s="36"/>
    </row>
    <row r="81" spans="1:12">
      <c r="A81" s="29">
        <v>76</v>
      </c>
      <c r="B81" s="51"/>
      <c r="C81" s="52"/>
      <c r="D81" s="34"/>
      <c r="E81" s="70"/>
      <c r="F81" s="40"/>
      <c r="G81" s="53"/>
      <c r="H81" s="53"/>
      <c r="I81" s="24">
        <v>0</v>
      </c>
      <c r="J81" s="52"/>
      <c r="K81" s="65" t="s">
        <v>10</v>
      </c>
      <c r="L81" s="36"/>
    </row>
    <row r="82" spans="1:12" ht="16.5" customHeight="1">
      <c r="A82" s="29">
        <v>77</v>
      </c>
      <c r="B82" s="93"/>
      <c r="C82" s="49"/>
      <c r="D82" s="34"/>
      <c r="E82" s="93"/>
      <c r="F82" s="40"/>
      <c r="G82" s="48"/>
      <c r="H82" s="48"/>
      <c r="I82" s="24">
        <v>0</v>
      </c>
      <c r="J82" s="52"/>
      <c r="K82" s="65" t="s">
        <v>10</v>
      </c>
      <c r="L82" s="36"/>
    </row>
    <row r="83" spans="1:12" ht="33" customHeight="1">
      <c r="A83" s="29">
        <v>78</v>
      </c>
      <c r="B83" s="33"/>
      <c r="C83" s="47"/>
      <c r="D83" s="34"/>
      <c r="E83" s="33"/>
      <c r="F83" s="42"/>
      <c r="G83" s="50"/>
      <c r="H83" s="50"/>
      <c r="I83" s="24">
        <v>0</v>
      </c>
      <c r="J83" s="52"/>
      <c r="K83" s="65" t="s">
        <v>10</v>
      </c>
      <c r="L83" s="36"/>
    </row>
    <row r="84" spans="1:12" ht="29.25" customHeight="1">
      <c r="A84" s="29">
        <v>79</v>
      </c>
      <c r="B84" s="33"/>
      <c r="C84" s="47"/>
      <c r="D84" s="34"/>
      <c r="E84" s="33"/>
      <c r="F84" s="42"/>
      <c r="G84" s="50"/>
      <c r="H84" s="50"/>
      <c r="I84" s="24">
        <v>0</v>
      </c>
      <c r="J84" s="52"/>
      <c r="K84" s="65" t="s">
        <v>10</v>
      </c>
      <c r="L84" s="36"/>
    </row>
    <row r="85" spans="1:12" ht="16.5" customHeight="1">
      <c r="A85" s="29">
        <v>80</v>
      </c>
      <c r="B85" s="33"/>
      <c r="C85" s="47"/>
      <c r="D85" s="34"/>
      <c r="E85" s="33"/>
      <c r="F85" s="40"/>
      <c r="G85" s="50"/>
      <c r="H85" s="50"/>
      <c r="I85" s="24">
        <v>0</v>
      </c>
      <c r="J85" s="52"/>
      <c r="K85" s="65" t="s">
        <v>10</v>
      </c>
      <c r="L85" s="36"/>
    </row>
    <row r="86" spans="1:12" ht="16.5" customHeight="1">
      <c r="A86" s="29">
        <v>81</v>
      </c>
      <c r="B86" s="41"/>
      <c r="C86" s="47"/>
      <c r="D86" s="34"/>
      <c r="E86" s="41"/>
      <c r="F86" s="40"/>
      <c r="G86" s="50"/>
      <c r="H86" s="50"/>
      <c r="I86" s="24">
        <v>0</v>
      </c>
      <c r="J86" s="52"/>
      <c r="K86" s="65" t="s">
        <v>10</v>
      </c>
      <c r="L86" s="36"/>
    </row>
    <row r="87" spans="1:12" ht="16.5" customHeight="1">
      <c r="A87" s="29">
        <v>82</v>
      </c>
      <c r="B87" s="51"/>
      <c r="C87" s="52"/>
      <c r="D87" s="34"/>
      <c r="E87" s="41"/>
      <c r="F87" s="41"/>
      <c r="G87" s="72"/>
      <c r="H87" s="72"/>
      <c r="I87" s="24">
        <v>0</v>
      </c>
      <c r="J87" s="52"/>
      <c r="K87" s="65" t="s">
        <v>10</v>
      </c>
      <c r="L87" s="36"/>
    </row>
    <row r="88" spans="1:12" ht="16.5" customHeight="1">
      <c r="A88" s="29">
        <v>83</v>
      </c>
      <c r="B88" s="34"/>
      <c r="C88" s="49"/>
      <c r="D88" s="34"/>
      <c r="E88" s="34"/>
      <c r="F88" s="66"/>
      <c r="G88" s="48"/>
      <c r="H88" s="48"/>
      <c r="I88" s="24">
        <v>0</v>
      </c>
      <c r="J88" s="52"/>
      <c r="K88" s="65" t="s">
        <v>10</v>
      </c>
      <c r="L88" s="36"/>
    </row>
    <row r="89" spans="1:12" ht="16.5" customHeight="1">
      <c r="A89" s="29">
        <v>84</v>
      </c>
      <c r="B89" s="93"/>
      <c r="C89" s="49"/>
      <c r="D89" s="34"/>
      <c r="E89" s="93"/>
      <c r="F89" s="40"/>
      <c r="G89" s="48"/>
      <c r="H89" s="48"/>
      <c r="I89" s="24">
        <v>0</v>
      </c>
      <c r="J89" s="52"/>
      <c r="K89" s="65" t="s">
        <v>10</v>
      </c>
      <c r="L89" s="36"/>
    </row>
    <row r="90" spans="1:12" ht="40.5" customHeight="1" thickBot="1">
      <c r="A90" s="109" t="s">
        <v>11</v>
      </c>
      <c r="B90" s="110"/>
      <c r="C90" s="110"/>
      <c r="D90" s="110"/>
      <c r="E90" s="111"/>
      <c r="F90" s="26" t="s">
        <v>12</v>
      </c>
      <c r="G90" s="18">
        <f>SUM(G6:G89)</f>
        <v>10719389.75</v>
      </c>
      <c r="H90" s="18">
        <f>SUM(H6:H89)</f>
        <v>10719389.75</v>
      </c>
      <c r="I90" s="19"/>
      <c r="J90" s="12"/>
      <c r="K90" s="13"/>
      <c r="L90" s="79"/>
    </row>
    <row r="91" spans="1:12" s="87" customFormat="1" ht="18.75">
      <c r="A91" s="80"/>
      <c r="B91" s="80"/>
      <c r="C91" s="80"/>
      <c r="D91" s="80"/>
      <c r="E91" s="80"/>
      <c r="F91" s="81"/>
      <c r="G91" s="82"/>
      <c r="H91" s="82"/>
      <c r="I91" s="83"/>
      <c r="J91" s="84"/>
      <c r="K91" s="85"/>
      <c r="L91" s="86"/>
    </row>
    <row r="92" spans="1:12">
      <c r="B92" s="61"/>
      <c r="C92" s="17"/>
      <c r="D92" s="58"/>
      <c r="F92" s="78" t="s">
        <v>26</v>
      </c>
      <c r="G92" s="95">
        <v>3962151.78</v>
      </c>
      <c r="H92" s="64"/>
      <c r="L92" s="35"/>
    </row>
    <row r="93" spans="1:12">
      <c r="B93" s="61"/>
      <c r="C93" s="17"/>
      <c r="D93" s="58"/>
      <c r="F93" s="78" t="s">
        <v>20</v>
      </c>
      <c r="G93" s="96">
        <v>6757237.9699999997</v>
      </c>
      <c r="H93" s="30"/>
    </row>
    <row r="94" spans="1:12">
      <c r="B94" s="61"/>
      <c r="C94" s="17"/>
      <c r="D94" s="58"/>
      <c r="G94" s="30">
        <f>SUM(G92:G93)</f>
        <v>10719389.75</v>
      </c>
      <c r="H94" s="30"/>
    </row>
    <row r="95" spans="1:12">
      <c r="B95" s="61"/>
      <c r="C95" s="17"/>
      <c r="D95" s="58"/>
      <c r="G95" s="30"/>
      <c r="H95" s="30"/>
    </row>
    <row r="96" spans="1:12">
      <c r="B96" s="61"/>
      <c r="C96" s="17"/>
      <c r="D96" s="58"/>
      <c r="G96" s="30"/>
      <c r="H96" s="30"/>
    </row>
    <row r="97" spans="1:11">
      <c r="B97" s="61"/>
      <c r="C97" s="17"/>
      <c r="D97" s="58"/>
      <c r="G97" s="30"/>
      <c r="H97" s="30"/>
    </row>
    <row r="98" spans="1:11">
      <c r="B98" s="61"/>
      <c r="C98" s="17"/>
      <c r="D98" s="58"/>
      <c r="G98" s="30"/>
      <c r="H98" s="30"/>
    </row>
    <row r="99" spans="1:11">
      <c r="B99" s="61"/>
      <c r="C99" s="17"/>
      <c r="D99" s="58"/>
      <c r="G99" s="30"/>
      <c r="H99" s="30"/>
    </row>
    <row r="100" spans="1:11">
      <c r="B100" s="61"/>
      <c r="C100" s="17"/>
      <c r="D100" s="58"/>
      <c r="G100" s="30"/>
      <c r="H100" s="30"/>
    </row>
    <row r="101" spans="1:11">
      <c r="B101" s="61"/>
      <c r="C101" s="17"/>
      <c r="D101" s="58"/>
      <c r="G101" s="30"/>
      <c r="H101" s="30"/>
    </row>
    <row r="102" spans="1:11">
      <c r="B102" s="61"/>
      <c r="C102" s="17"/>
      <c r="D102" s="58"/>
      <c r="F102" s="73"/>
      <c r="G102" s="71"/>
      <c r="H102" s="30"/>
      <c r="I102" s="74"/>
      <c r="J102" s="75"/>
      <c r="K102" s="75"/>
    </row>
    <row r="103" spans="1:11" ht="40.5" customHeight="1">
      <c r="A103" s="108" t="s">
        <v>13</v>
      </c>
      <c r="B103" s="108"/>
      <c r="C103" s="108"/>
      <c r="D103" s="59"/>
      <c r="E103" s="28"/>
      <c r="F103" s="106" t="s">
        <v>14</v>
      </c>
      <c r="G103" s="106"/>
      <c r="H103" s="27"/>
      <c r="I103" s="107" t="s">
        <v>16</v>
      </c>
      <c r="J103" s="107"/>
      <c r="K103" s="107"/>
    </row>
    <row r="104" spans="1:11" ht="40.5" customHeight="1">
      <c r="B104" s="61"/>
      <c r="C104" s="17"/>
      <c r="D104" s="58"/>
      <c r="E104" s="22"/>
      <c r="F104" s="22"/>
      <c r="G104" s="23"/>
      <c r="H104" s="23"/>
      <c r="I104" s="23"/>
    </row>
    <row r="105" spans="1:11" ht="40.5" customHeight="1">
      <c r="B105" s="61"/>
      <c r="C105" s="17"/>
      <c r="D105" s="58"/>
      <c r="E105" s="22"/>
      <c r="F105" s="22"/>
      <c r="G105" s="23"/>
      <c r="H105" s="23"/>
      <c r="I105" s="23"/>
    </row>
    <row r="106" spans="1:11" ht="40.5" customHeight="1">
      <c r="B106" s="61"/>
      <c r="C106" s="17"/>
      <c r="D106" s="58"/>
      <c r="E106" s="22"/>
      <c r="F106" s="22"/>
      <c r="G106" s="23"/>
      <c r="H106" s="23"/>
      <c r="I106" s="23"/>
    </row>
    <row r="107" spans="1:11" ht="40.5" customHeight="1">
      <c r="B107" s="61"/>
      <c r="C107" s="17"/>
      <c r="D107" s="58"/>
      <c r="E107" s="22"/>
      <c r="F107" s="22"/>
      <c r="G107" s="23"/>
      <c r="H107" s="23"/>
      <c r="I107" s="23"/>
    </row>
    <row r="108" spans="1:11" ht="40.5" customHeight="1">
      <c r="B108" s="61"/>
      <c r="C108" s="17"/>
      <c r="D108" s="58"/>
      <c r="E108" s="22"/>
      <c r="F108" s="22"/>
      <c r="G108" s="23"/>
      <c r="H108" s="23"/>
      <c r="I108" s="23"/>
    </row>
    <row r="109" spans="1:11" ht="40.5" customHeight="1">
      <c r="B109" s="61"/>
      <c r="C109" s="17"/>
      <c r="D109" s="58"/>
      <c r="E109" s="22"/>
      <c r="F109" s="22"/>
      <c r="G109" s="23"/>
      <c r="H109" s="23"/>
      <c r="I109" s="23"/>
    </row>
    <row r="110" spans="1:11" ht="40.5" customHeight="1">
      <c r="B110" s="61"/>
      <c r="C110" s="17"/>
      <c r="D110" s="58"/>
      <c r="E110" s="22"/>
      <c r="F110" s="22"/>
      <c r="G110" s="23"/>
      <c r="H110" s="23"/>
      <c r="I110" s="23"/>
    </row>
    <row r="111" spans="1:11" ht="40.5" customHeight="1">
      <c r="B111" s="61"/>
      <c r="C111" s="17"/>
      <c r="D111" s="58"/>
      <c r="E111" s="22"/>
      <c r="F111" s="22"/>
      <c r="G111" s="23"/>
      <c r="H111" s="23"/>
      <c r="I111" s="23"/>
    </row>
    <row r="112" spans="1:11" ht="40.5" customHeight="1">
      <c r="B112" s="61"/>
      <c r="C112" s="17"/>
      <c r="D112" s="58"/>
      <c r="E112" s="22"/>
      <c r="F112" s="22"/>
      <c r="G112" s="23"/>
      <c r="H112" s="23"/>
      <c r="I112" s="23"/>
    </row>
    <row r="113" spans="2:9" ht="40.5" customHeight="1">
      <c r="B113" s="61"/>
      <c r="C113" s="17"/>
      <c r="D113" s="58"/>
      <c r="E113" s="22"/>
      <c r="F113" s="22"/>
      <c r="G113" s="23"/>
      <c r="H113" s="23"/>
      <c r="I113" s="23"/>
    </row>
    <row r="114" spans="2:9" ht="40.5" customHeight="1">
      <c r="B114" s="61"/>
      <c r="C114" s="17"/>
      <c r="D114" s="58"/>
      <c r="E114" s="22"/>
      <c r="F114" s="22"/>
      <c r="G114" s="23"/>
      <c r="H114" s="23"/>
      <c r="I114" s="23"/>
    </row>
    <row r="115" spans="2:9" ht="40.5" customHeight="1">
      <c r="B115" s="61"/>
      <c r="C115" s="17"/>
      <c r="D115" s="58"/>
      <c r="E115" s="22"/>
      <c r="F115" s="22"/>
      <c r="G115" s="23"/>
      <c r="H115" s="23"/>
      <c r="I115" s="23"/>
    </row>
    <row r="116" spans="2:9" ht="40.5" customHeight="1">
      <c r="B116" s="61"/>
      <c r="C116" s="17"/>
      <c r="D116" s="58"/>
      <c r="E116" s="22"/>
      <c r="F116" s="22"/>
      <c r="G116" s="23"/>
      <c r="H116" s="23"/>
      <c r="I116" s="23"/>
    </row>
    <row r="117" spans="2:9" ht="40.5" customHeight="1">
      <c r="B117" s="61"/>
      <c r="C117" s="17"/>
      <c r="D117" s="58"/>
      <c r="E117" s="22"/>
      <c r="F117" s="22"/>
      <c r="G117" s="23"/>
      <c r="H117" s="23"/>
      <c r="I117" s="23"/>
    </row>
    <row r="118" spans="2:9" ht="40.5" customHeight="1">
      <c r="B118" s="61"/>
      <c r="C118" s="17"/>
      <c r="D118" s="58"/>
      <c r="E118" s="22"/>
      <c r="F118" s="22"/>
      <c r="G118" s="23"/>
      <c r="H118" s="23"/>
      <c r="I118" s="23"/>
    </row>
    <row r="119" spans="2:9" ht="40.5" customHeight="1"/>
    <row r="120" spans="2:9" ht="40.5" customHeight="1"/>
    <row r="121" spans="2:9" ht="40.5" customHeight="1"/>
    <row r="122" spans="2:9" ht="40.5" customHeight="1"/>
    <row r="123" spans="2:9" ht="40.5" customHeight="1"/>
    <row r="124" spans="2:9" ht="40.5" customHeight="1"/>
    <row r="125" spans="2:9" ht="40.5" customHeight="1"/>
    <row r="126" spans="2:9" ht="40.5" customHeight="1"/>
    <row r="127" spans="2:9" ht="40.5" customHeight="1"/>
    <row r="128" spans="2:9" ht="40.5" customHeight="1"/>
    <row r="129" ht="40.5" customHeight="1"/>
    <row r="130" ht="40.5" customHeight="1"/>
    <row r="131" ht="40.5" customHeight="1"/>
    <row r="132" ht="40.5" customHeight="1"/>
    <row r="133" ht="40.5" customHeight="1"/>
    <row r="134" ht="40.5" customHeight="1"/>
    <row r="135" ht="40.5" customHeight="1"/>
    <row r="136" ht="40.5" customHeight="1"/>
    <row r="137" ht="40.5" customHeight="1"/>
    <row r="138" ht="40.5" customHeight="1"/>
    <row r="139" ht="40.5" customHeight="1"/>
    <row r="140" ht="40.5" customHeight="1"/>
    <row r="141" ht="40.5" customHeight="1"/>
    <row r="142" ht="40.5" customHeight="1"/>
    <row r="143" ht="40.5" customHeight="1"/>
    <row r="144" ht="40.5" customHeight="1"/>
    <row r="145" ht="40.5" customHeight="1"/>
    <row r="146" ht="40.5" customHeight="1"/>
    <row r="147" ht="40.5" customHeight="1"/>
    <row r="148" ht="40.5" customHeight="1"/>
    <row r="149" ht="40.5" customHeight="1"/>
    <row r="150" ht="40.5" customHeight="1"/>
    <row r="151" ht="40.5" customHeight="1"/>
    <row r="152" ht="40.5" customHeight="1"/>
    <row r="153" ht="40.5" customHeight="1"/>
    <row r="154" ht="40.5" customHeight="1"/>
    <row r="155" ht="40.5" customHeight="1"/>
    <row r="156" ht="40.5" customHeight="1"/>
    <row r="157" ht="40.5" customHeight="1"/>
    <row r="158" ht="40.5" customHeight="1"/>
    <row r="159" ht="40.5" customHeight="1"/>
    <row r="160" ht="40.5" customHeight="1"/>
    <row r="161" ht="40.5" customHeight="1"/>
    <row r="162" ht="40.5" customHeight="1"/>
    <row r="163" ht="40.5" customHeight="1"/>
    <row r="164" ht="40.5" customHeight="1"/>
    <row r="165" ht="40.5" customHeight="1"/>
  </sheetData>
  <sortState ref="B6:K73">
    <sortCondition ref="J6:J73"/>
  </sortState>
  <mergeCells count="6">
    <mergeCell ref="A2:K2"/>
    <mergeCell ref="A4:H4"/>
    <mergeCell ref="F103:G103"/>
    <mergeCell ref="I103:K103"/>
    <mergeCell ref="A103:C103"/>
    <mergeCell ref="A90:E90"/>
  </mergeCells>
  <pageMargins left="0.19685039370078741" right="0.19685039370078741" top="0.23622047244094491" bottom="0.23622047244094491" header="0.19685039370078741" footer="0.19685039370078741"/>
  <pageSetup scale="55" orientation="landscape" r:id="rId1"/>
  <rowBreaks count="1" manualBreakCount="1">
    <brk id="103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00ffe55-943a-4b0c-bbdc-312bbcc5a9a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A35547F54E09041B292242F1266F765" ma:contentTypeVersion="12" ma:contentTypeDescription="Crear nuevo documento." ma:contentTypeScope="" ma:versionID="9d6771ef2149d19b21fca0922100a5ac">
  <xsd:schema xmlns:xsd="http://www.w3.org/2001/XMLSchema" xmlns:xs="http://www.w3.org/2001/XMLSchema" xmlns:p="http://schemas.microsoft.com/office/2006/metadata/properties" xmlns:ns3="c00ffe55-943a-4b0c-bbdc-312bbcc5a9ad" xmlns:ns4="9cc563fb-acb2-4b55-964a-c0119fc2f9b2" targetNamespace="http://schemas.microsoft.com/office/2006/metadata/properties" ma:root="true" ma:fieldsID="6af08b0081d988f831689fad665aedbd" ns3:_="" ns4:_="">
    <xsd:import namespace="c00ffe55-943a-4b0c-bbdc-312bbcc5a9ad"/>
    <xsd:import namespace="9cc563fb-acb2-4b55-964a-c0119fc2f9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0ffe55-943a-4b0c-bbdc-312bbcc5a9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c563fb-acb2-4b55-964a-c0119fc2f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6748AB-0B02-4EB5-A0D5-DBBE5F1E5994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www.w3.org/XML/1998/namespace"/>
    <ds:schemaRef ds:uri="c00ffe55-943a-4b0c-bbdc-312bbcc5a9ad"/>
    <ds:schemaRef ds:uri="9cc563fb-acb2-4b55-964a-c0119fc2f9b2"/>
    <ds:schemaRef ds:uri="http://schemas.openxmlformats.org/package/2006/metadata/core-properties"/>
    <ds:schemaRef ds:uri="http://purl.org/dc/terms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2724715-7E4F-4AE6-84BE-0379DD5A96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0ffe55-943a-4b0c-bbdc-312bbcc5a9ad"/>
    <ds:schemaRef ds:uri="9cc563fb-acb2-4b55-964a-c0119fc2f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EA3E1E4-60D8-449C-B84B-4B30E1CE12C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PAGADAS-JULIO 2025</vt:lpstr>
      <vt:lpstr>Hoja2</vt:lpstr>
      <vt:lpstr>Hoja1</vt:lpstr>
      <vt:lpstr>'PAGADAS-JULIO 2025'!Área_de_impresión</vt:lpstr>
      <vt:lpstr>'PAGADAS-JULIO 2025'!Títulos_a_imprimir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Contabilidad</dc:creator>
  <cp:keywords/>
  <dc:description/>
  <cp:lastModifiedBy>mariel polonia monegro</cp:lastModifiedBy>
  <cp:revision/>
  <cp:lastPrinted>2025-08-05T08:39:13Z</cp:lastPrinted>
  <dcterms:created xsi:type="dcterms:W3CDTF">2024-07-15T16:21:02Z</dcterms:created>
  <dcterms:modified xsi:type="dcterms:W3CDTF">2025-08-06T20:59:23Z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0x010100DA35547F54E09041B292242F1266F765</vt:lpwstr>
  </property>
</Properties>
</file>