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20490" windowHeight="7635"/>
  </bookViews>
  <sheets>
    <sheet name="CXP NOVIEMBRE 2025" sheetId="1" r:id="rId1"/>
  </sheets>
  <definedNames>
    <definedName name="_xlnm._FilterDatabase" localSheetId="0" hidden="1">'CXP NOVIEMBRE 2025'!$A$8:$M$255</definedName>
    <definedName name="_xlnm.Print_Area" localSheetId="0">'CXP NOVIEMBRE 2025'!$A$2:$I$255</definedName>
    <definedName name="_xlnm.Print_Titles" localSheetId="0">'CXP NOVIEMBRE 2025'!$2:$8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08" i="1" l="1"/>
  <c r="J220" i="1" l="1"/>
  <c r="J325" i="1" l="1"/>
  <c r="J238" i="1"/>
  <c r="J320" i="1"/>
  <c r="J233" i="1"/>
  <c r="J232" i="1"/>
  <c r="J165" i="1" l="1"/>
  <c r="J245" i="1" l="1"/>
  <c r="J282" i="1" l="1"/>
  <c r="J148" i="1"/>
  <c r="J181" i="1"/>
  <c r="J283" i="1"/>
  <c r="J249" i="1"/>
  <c r="J250" i="1"/>
  <c r="J161" i="1" l="1"/>
  <c r="J185" i="1" l="1"/>
  <c r="J300" i="1"/>
  <c r="J160" i="1"/>
  <c r="J163" i="1"/>
  <c r="J236" i="1"/>
  <c r="J343" i="1" l="1"/>
  <c r="J205" i="1"/>
  <c r="J175" i="1"/>
  <c r="J118" i="1"/>
  <c r="J313" i="1" l="1"/>
  <c r="J222" i="1" l="1"/>
  <c r="J101" i="1" l="1"/>
  <c r="J268" i="1" l="1"/>
  <c r="I190" i="1"/>
  <c r="J191" i="1" s="1"/>
  <c r="J128" i="1" l="1"/>
  <c r="I344" i="1" l="1"/>
  <c r="J13" i="1"/>
  <c r="J287" i="1"/>
  <c r="J208" i="1"/>
  <c r="J209" i="1"/>
  <c r="J110" i="1"/>
  <c r="J319" i="1"/>
  <c r="J75" i="1" l="1"/>
  <c r="J288" i="1"/>
  <c r="J142" i="1"/>
  <c r="J273" i="1" l="1"/>
  <c r="J328" i="1"/>
  <c r="J231" i="1" l="1"/>
  <c r="J132" i="1" l="1"/>
  <c r="J210" i="1"/>
  <c r="J168" i="1"/>
  <c r="J248" i="1" l="1"/>
  <c r="J227" i="1"/>
  <c r="J146" i="1"/>
  <c r="J152" i="1" l="1"/>
  <c r="J201" i="1"/>
  <c r="J324" i="1"/>
  <c r="J275" i="1"/>
  <c r="J97" i="1"/>
  <c r="J241" i="1"/>
  <c r="J199" i="1"/>
  <c r="J246" i="1"/>
  <c r="J91" i="1" l="1"/>
  <c r="J251" i="1" l="1"/>
  <c r="J221" i="1"/>
  <c r="J9" i="1"/>
  <c r="J219" i="1"/>
  <c r="J216" i="1"/>
  <c r="J263" i="1"/>
  <c r="J312" i="1"/>
  <c r="J116" i="1" l="1"/>
  <c r="J337" i="1"/>
  <c r="J257" i="1" l="1"/>
  <c r="J323" i="1"/>
  <c r="J314" i="1" l="1"/>
  <c r="J206" i="1" l="1"/>
  <c r="J125" i="1" l="1"/>
  <c r="J119" i="1" l="1"/>
  <c r="J73" i="1" l="1"/>
  <c r="J330" i="1" l="1"/>
  <c r="J214" i="1" l="1"/>
  <c r="J171" i="1"/>
  <c r="J98" i="1" l="1"/>
  <c r="J179" i="1" l="1"/>
  <c r="J86" i="1"/>
  <c r="J317" i="1"/>
  <c r="J280" i="1" l="1"/>
  <c r="J326" i="1" l="1"/>
  <c r="J307" i="1"/>
  <c r="J133" i="1"/>
  <c r="J274" i="1" l="1"/>
  <c r="J134" i="1" l="1"/>
  <c r="J169" i="1"/>
  <c r="J182" i="1"/>
  <c r="J269" i="1"/>
</calcChain>
</file>

<file path=xl/sharedStrings.xml><?xml version="1.0" encoding="utf-8"?>
<sst xmlns="http://schemas.openxmlformats.org/spreadsheetml/2006/main" count="1037" uniqueCount="486">
  <si>
    <t>No.</t>
  </si>
  <si>
    <t>FECHA DE FACTURA</t>
  </si>
  <si>
    <t xml:space="preserve">SUPLIDOR </t>
  </si>
  <si>
    <t xml:space="preserve">CONCEPTO </t>
  </si>
  <si>
    <t>0012/2019</t>
  </si>
  <si>
    <t>ALMACENES JOSE SRL</t>
  </si>
  <si>
    <t>AIR LIQUIDE DOMINICANA SAS</t>
  </si>
  <si>
    <t>AYUNTAMIENTO MUNICIPAL DE LA VEGA</t>
  </si>
  <si>
    <t>BIO NOVA SRL</t>
  </si>
  <si>
    <t>BIO NUCLEAR  S A</t>
  </si>
  <si>
    <t>BRENMARFA IMPORT SRL</t>
  </si>
  <si>
    <t>CARMEN ARGENTINA ESPAILLAT LORA</t>
  </si>
  <si>
    <t>COMPAÑIA DOMINICANA DE TELEFONO S A</t>
  </si>
  <si>
    <t>CONSORCIO TOOLS &amp; RESOURCE-ECOCISA</t>
  </si>
  <si>
    <t>CONSTRUCCIONES PAMERCON SRL</t>
  </si>
  <si>
    <t>CONSTRUCTORA ROHE SRL</t>
  </si>
  <si>
    <t>COPEM HOSPICLINIC SRL</t>
  </si>
  <si>
    <t>CORPORACION DEL ACUEDUCTO Y ALCANTARILLADO DE LA VEGA (CORAAVEGA)</t>
  </si>
  <si>
    <t>CRUZ AYALA S.R.L</t>
  </si>
  <si>
    <t>DELMEDICAL SRL</t>
  </si>
  <si>
    <t>DISTRIBUIDORA YBSEN SRL</t>
  </si>
  <si>
    <t>DOMEDICAL SUPPLY SRL</t>
  </si>
  <si>
    <t>ECONOMARKET ABEL ANDRES SRL</t>
  </si>
  <si>
    <t>EPX DOMINICANA SRL</t>
  </si>
  <si>
    <t>ESTACION DE SERVICIOS ATLAS SRL</t>
  </si>
  <si>
    <t>EZEQUIEL DE LEON JIMENEZ</t>
  </si>
  <si>
    <t>FARMACIA EL SOL DE LA VEGA SRL</t>
  </si>
  <si>
    <t>GERENFAR SRL</t>
  </si>
  <si>
    <t>GRUPO FARMACEUTICO CAR-M SRL</t>
  </si>
  <si>
    <t>HEXAPOWER PHARMA SRL</t>
  </si>
  <si>
    <t>HOSPICALFA MEDICAL SRL</t>
  </si>
  <si>
    <t>HOSPIFAR SRL</t>
  </si>
  <si>
    <t>JHMV ELECTRIC SERVICES SRL</t>
  </si>
  <si>
    <t>LEROMED PHARMA SRL</t>
  </si>
  <si>
    <t>LUBRI GOMAS GONELL SRL</t>
  </si>
  <si>
    <t>MAXIMOS SERVICIOS COMP. SRL (MAXSERCOMP)</t>
  </si>
  <si>
    <t>MORAMI SRL</t>
  </si>
  <si>
    <t>MULTISERVI CONTRA FUEGO SRL</t>
  </si>
  <si>
    <t>OFFICE MULTI SERVICES CASTILLO SUAREZ SRL</t>
  </si>
  <si>
    <t>PRODUCTOS MEDICINALES SRL (PROMEDCA)</t>
  </si>
  <si>
    <t>RECARGAS Y SUMINISTROS MUNDO INK</t>
  </si>
  <si>
    <t>SILVER PHARMA SRL</t>
  </si>
  <si>
    <t>SUPLIMED SRL</t>
  </si>
  <si>
    <t>UROMARCA SRL</t>
  </si>
  <si>
    <t>VEGA ABREU CLEAN SRL</t>
  </si>
  <si>
    <t>ZEN PHARMACEUTHICAL SRL</t>
  </si>
  <si>
    <t>Alimentos y bebidas a personas</t>
  </si>
  <si>
    <t xml:space="preserve">Productos medicinales para uso humano </t>
  </si>
  <si>
    <t>Útiles menores médico quirúrgicos</t>
  </si>
  <si>
    <t>Productos medicinales para uso humano y
 útiles menores médicos quirúrgicos</t>
  </si>
  <si>
    <t>Oxigeno Medicinal</t>
  </si>
  <si>
    <t>Reactivos del laboratorio</t>
  </si>
  <si>
    <t>Productos medicinales para uso humano</t>
  </si>
  <si>
    <t>Recoleccion de residuos</t>
  </si>
  <si>
    <t>útiles menores médicos quirúrgicos</t>
  </si>
  <si>
    <t xml:space="preserve">Útiles y Materiales de Limpieza </t>
  </si>
  <si>
    <t xml:space="preserve">Útiles y materiales de escritorio, oficina  e informática          </t>
  </si>
  <si>
    <t>Mantenimiento y reparación de suelo septico</t>
  </si>
  <si>
    <t>Reparación y Mantenimiento Maquinaria y Equipos</t>
  </si>
  <si>
    <t>Agua potable y alcantarillado</t>
  </si>
  <si>
    <t>Productos quimicos de uso personal y de laboratorio</t>
  </si>
  <si>
    <t xml:space="preserve">Productos Eléctricos y Afines </t>
  </si>
  <si>
    <t>Mantenimiento y reparaicion de vehiculo</t>
  </si>
  <si>
    <t>Mantenimiento y recargas de extintores</t>
  </si>
  <si>
    <t>Alquiler de impresora CANON IR-400 LASER</t>
  </si>
  <si>
    <t>MONTO 
FACTURA</t>
  </si>
  <si>
    <t>Directora</t>
  </si>
  <si>
    <t xml:space="preserve">    Administradora   </t>
  </si>
  <si>
    <t>Contadora</t>
  </si>
  <si>
    <t>AGUA RANGEL</t>
  </si>
  <si>
    <t>MACROTECH FARMACEUTICA SRL</t>
  </si>
  <si>
    <t>utiles menores medico quirurgico</t>
  </si>
  <si>
    <t>MORREAL CLINIC SRL</t>
  </si>
  <si>
    <t>PAT &amp; MELL PHARMACEUTICALS SRL</t>
  </si>
  <si>
    <t>SEAN DOMINICANA SRL</t>
  </si>
  <si>
    <t>RADLAFE GROUP SRL</t>
  </si>
  <si>
    <t>FERRETERIA LA 50 SRL</t>
  </si>
  <si>
    <t>Articulos Ferreteros</t>
  </si>
  <si>
    <t>VANGUARDIA SALUD SRL</t>
  </si>
  <si>
    <t>INMACULADA COMERCIAL SRL</t>
  </si>
  <si>
    <t xml:space="preserve">Útiles menores médico quirúrgicos </t>
  </si>
  <si>
    <t>CABOD EIRL</t>
  </si>
  <si>
    <t>ALFONSO DENTAL SRL</t>
  </si>
  <si>
    <t>DISTRIBUIDORA PHARMAMON SRL</t>
  </si>
  <si>
    <t>Productos medicinales p/uso humano</t>
  </si>
  <si>
    <t>SERVICIO NACIONAL DE SALUD</t>
  </si>
  <si>
    <t>HOSPITAL REGIONAL DR. LUIS MORILLO KING</t>
  </si>
  <si>
    <t>RNC: 430-03794-1</t>
  </si>
  <si>
    <t xml:space="preserve">NO. DE 
FACTURA </t>
  </si>
  <si>
    <t>JORGE LUIS CONCEPCION LAB. DENTAL</t>
  </si>
  <si>
    <t>Combustible (Gasolina-gasoil)</t>
  </si>
  <si>
    <t>RAMISOL SRL</t>
  </si>
  <si>
    <t>equipos medicos y de laboraatorio</t>
  </si>
  <si>
    <t>DUBAMED SRL</t>
  </si>
  <si>
    <t>Productos medicinales para uso humano, Útiles menores
 médico quirúrgicos y productos quimicos de uso personal 
y de laboratorio</t>
  </si>
  <si>
    <t>GLOBAL MULTI PHARMA DOMINICANA THM SRL</t>
  </si>
  <si>
    <t>INHALA SRL</t>
  </si>
  <si>
    <t>SUED &amp; FARGERA SRL</t>
  </si>
  <si>
    <t>ARIAS PHARMA SRL</t>
  </si>
  <si>
    <t>A&amp;S IMPORTADORA MEDICA SRL</t>
  </si>
  <si>
    <t>CIRCUIMED SRL</t>
  </si>
  <si>
    <t>Maquinarias-herramientas</t>
  </si>
  <si>
    <t>HAUSPITAL SRL</t>
  </si>
  <si>
    <t>Servicio de programa de  informatica</t>
  </si>
  <si>
    <t>CAPELLAN DENTAL SRL</t>
  </si>
  <si>
    <t>HCJ LOGISTICS SRL</t>
  </si>
  <si>
    <t>Impresión y encuadernación</t>
  </si>
  <si>
    <t>FARMACIA RACHEL O &amp; R SRL</t>
  </si>
  <si>
    <t>SERVICIOS HOSPITALARIOS R &amp; L SRL</t>
  </si>
  <si>
    <t>DIMEDOM EE DIAGNOSTICOS MEDICOS DOMINICANOS SRL</t>
  </si>
  <si>
    <t>Equipo medico y de laboratorio</t>
  </si>
  <si>
    <t>INVERSIONES BJ SRL</t>
  </si>
  <si>
    <t>JEAN CARLOS BASULTO LOPEZ (JBL)</t>
  </si>
  <si>
    <t>MAX BIO PHARMA SRL</t>
  </si>
  <si>
    <t>Muebles, equipos de oficina y estanteria</t>
  </si>
  <si>
    <t>Mantenimiento y reparacion de impresoras</t>
  </si>
  <si>
    <t>Útiles menores médico quirúrgicos  y equipo medico y 
de laboratorio</t>
  </si>
  <si>
    <t>Útiles menores médico quirúrgicos y productos quimicos 
de uso personal y laboratorio</t>
  </si>
  <si>
    <t>PRODUCTOS TECNOLOGICOS E INDUSTRIALES JARDIN DEL EDEN SRL</t>
  </si>
  <si>
    <t>Equipo e instrumentos de medicion cientifica</t>
  </si>
  <si>
    <t>Productos medicinales para uso humano,Útiles menores médico quirúrgicos  y Productos quimicos de uso personal y de laboratorio</t>
  </si>
  <si>
    <t>LUZ ESTHER BAUTISTA</t>
  </si>
  <si>
    <t xml:space="preserve">Útiles menores médico quirúrgicos  </t>
  </si>
  <si>
    <t>PEREZ BARROSO &amp; CO.</t>
  </si>
  <si>
    <t>SURINICMA PHARMA SRL</t>
  </si>
  <si>
    <t>DISTRIBUIDORA BASULTO EIRL</t>
  </si>
  <si>
    <t>GAVAL HAUS SRL</t>
  </si>
  <si>
    <t>Equipos medico y de laboratorio</t>
  </si>
  <si>
    <t>Productos medicinales para uso humano, Útiles menores
 médico quirúrgicos y productos quimicos de uso personal y de laboratorio</t>
  </si>
  <si>
    <t>WILTON GEOVANNY GARCIA</t>
  </si>
  <si>
    <t>LA CASA DOMINICANA SRL</t>
  </si>
  <si>
    <t>ELECTRODOMESTICO</t>
  </si>
  <si>
    <t>RAFAEL ABREU MARMOLEJOS</t>
  </si>
  <si>
    <t>Productos medicinales para uso humano y Útiles menores médico quirúrgicos</t>
  </si>
  <si>
    <t>ALMANZAR ESTEVEZ SRL</t>
  </si>
  <si>
    <t>SEGUROS RESERVAS SA</t>
  </si>
  <si>
    <t>Renovacion poliza de seguro</t>
  </si>
  <si>
    <t>NO. ORDEN COMPRA</t>
  </si>
  <si>
    <t>No. De Factura (NCF)</t>
  </si>
  <si>
    <t>B1500002438</t>
  </si>
  <si>
    <t>B1500010825</t>
  </si>
  <si>
    <t>B1500010860</t>
  </si>
  <si>
    <t>B1500010913</t>
  </si>
  <si>
    <t>B1500025013</t>
  </si>
  <si>
    <t>B1500025075</t>
  </si>
  <si>
    <t>B1500025134</t>
  </si>
  <si>
    <t>B1500025279</t>
  </si>
  <si>
    <t>B1500025364</t>
  </si>
  <si>
    <t>B1500025546</t>
  </si>
  <si>
    <t>B1500025612</t>
  </si>
  <si>
    <t>B1500025559</t>
  </si>
  <si>
    <t>B1500025692</t>
  </si>
  <si>
    <t>B1500025712</t>
  </si>
  <si>
    <t>B1500025951</t>
  </si>
  <si>
    <t>B1500025902</t>
  </si>
  <si>
    <t>B1500026022</t>
  </si>
  <si>
    <t>B1500026086</t>
  </si>
  <si>
    <t>B1500026237</t>
  </si>
  <si>
    <t>B1500026280</t>
  </si>
  <si>
    <t>B1500026298</t>
  </si>
  <si>
    <t>B1500026344</t>
  </si>
  <si>
    <t>B1500026349</t>
  </si>
  <si>
    <t>B1500026356</t>
  </si>
  <si>
    <t>B1500026441</t>
  </si>
  <si>
    <t>B1500026573</t>
  </si>
  <si>
    <t>B1500026507</t>
  </si>
  <si>
    <t>B1500026666</t>
  </si>
  <si>
    <t>B1500026710</t>
  </si>
  <si>
    <t>B1500026890</t>
  </si>
  <si>
    <t>E450000000206</t>
  </si>
  <si>
    <t>E450000000215</t>
  </si>
  <si>
    <t>E450000000248</t>
  </si>
  <si>
    <t>E450000000267</t>
  </si>
  <si>
    <t>E450000000442</t>
  </si>
  <si>
    <t>E450000000529</t>
  </si>
  <si>
    <t>E450000000618</t>
  </si>
  <si>
    <t>E450000000741</t>
  </si>
  <si>
    <t>E450000000907</t>
  </si>
  <si>
    <t>E450000000941</t>
  </si>
  <si>
    <t>E450000000949</t>
  </si>
  <si>
    <t>E450000001184</t>
  </si>
  <si>
    <t>E450000001214</t>
  </si>
  <si>
    <t>E450000001290</t>
  </si>
  <si>
    <t>E450000001403</t>
  </si>
  <si>
    <t>E450000001412</t>
  </si>
  <si>
    <t>E450000001675</t>
  </si>
  <si>
    <t>E450000001735</t>
  </si>
  <si>
    <t>E450000001759</t>
  </si>
  <si>
    <t>E450000001785</t>
  </si>
  <si>
    <t>E450000002021</t>
  </si>
  <si>
    <t>E450000002192</t>
  </si>
  <si>
    <t>E450000002253</t>
  </si>
  <si>
    <t>E450000002427</t>
  </si>
  <si>
    <t>E450000002485</t>
  </si>
  <si>
    <t>E450000002487</t>
  </si>
  <si>
    <t>E450000002564</t>
  </si>
  <si>
    <t>E450000002974</t>
  </si>
  <si>
    <t>E450000003465</t>
  </si>
  <si>
    <t>E450000003509</t>
  </si>
  <si>
    <t>E450000003554</t>
  </si>
  <si>
    <t>B1500000582</t>
  </si>
  <si>
    <t>B1500000615</t>
  </si>
  <si>
    <t>A010010011500001191</t>
  </si>
  <si>
    <t>A010010011500007324</t>
  </si>
  <si>
    <t>A010010011500001203</t>
  </si>
  <si>
    <t>A010010011500001205</t>
  </si>
  <si>
    <t>A010010011500005633</t>
  </si>
  <si>
    <t>A010010011500001209</t>
  </si>
  <si>
    <t>A010010011500001212</t>
  </si>
  <si>
    <t>A010010011500001220</t>
  </si>
  <si>
    <t>A010010011500001227</t>
  </si>
  <si>
    <t>A010010011500001228</t>
  </si>
  <si>
    <t>A010010011500001230</t>
  </si>
  <si>
    <t>B1500008193</t>
  </si>
  <si>
    <t>B1500008261</t>
  </si>
  <si>
    <t>B1500008343</t>
  </si>
  <si>
    <t>B1500008385</t>
  </si>
  <si>
    <t>B1500008482</t>
  </si>
  <si>
    <t>B1500000844</t>
  </si>
  <si>
    <t>B1500000848</t>
  </si>
  <si>
    <t>B1500000850</t>
  </si>
  <si>
    <t>B1500000849</t>
  </si>
  <si>
    <t>B1500017705</t>
  </si>
  <si>
    <t>B1500018119</t>
  </si>
  <si>
    <t>B1500018051</t>
  </si>
  <si>
    <t>E450000006919</t>
  </si>
  <si>
    <t>E450000006998</t>
  </si>
  <si>
    <t>E450000007233</t>
  </si>
  <si>
    <t>E450000007965</t>
  </si>
  <si>
    <t>E450000008150</t>
  </si>
  <si>
    <t>E450000008356</t>
  </si>
  <si>
    <t>E450000008619</t>
  </si>
  <si>
    <t>E450000008639</t>
  </si>
  <si>
    <t>E450000000116</t>
  </si>
  <si>
    <t>E450000000128</t>
  </si>
  <si>
    <t>E450000000139</t>
  </si>
  <si>
    <t>E450000000207</t>
  </si>
  <si>
    <t>B1500001823</t>
  </si>
  <si>
    <t>B1500001825</t>
  </si>
  <si>
    <t>B1500002578</t>
  </si>
  <si>
    <t>B1500000512</t>
  </si>
  <si>
    <t>B1500000513</t>
  </si>
  <si>
    <t>B1500000514</t>
  </si>
  <si>
    <t>B1500000515</t>
  </si>
  <si>
    <t>E450000000018</t>
  </si>
  <si>
    <t>E450000000031</t>
  </si>
  <si>
    <t>E450000000041</t>
  </si>
  <si>
    <t>E450000093542</t>
  </si>
  <si>
    <t>E450000094178</t>
  </si>
  <si>
    <t>B1500000074</t>
  </si>
  <si>
    <t>B1500000001</t>
  </si>
  <si>
    <t>B1500000227</t>
  </si>
  <si>
    <t>B1500000228</t>
  </si>
  <si>
    <t>B1500000229</t>
  </si>
  <si>
    <t>B1500000230</t>
  </si>
  <si>
    <t>B1500000232</t>
  </si>
  <si>
    <t>B1500000233</t>
  </si>
  <si>
    <t>B1500000234</t>
  </si>
  <si>
    <t>E450000000084</t>
  </si>
  <si>
    <t>E450000000149</t>
  </si>
  <si>
    <t>E450000000229</t>
  </si>
  <si>
    <t>E450000000283</t>
  </si>
  <si>
    <t>B1500015672</t>
  </si>
  <si>
    <t>E450000000846</t>
  </si>
  <si>
    <t>E450000001317</t>
  </si>
  <si>
    <t>E450000001417</t>
  </si>
  <si>
    <t>E450000001472</t>
  </si>
  <si>
    <t>B1500000637</t>
  </si>
  <si>
    <t>B1500000647</t>
  </si>
  <si>
    <t>B1500000660</t>
  </si>
  <si>
    <t>B1500000672</t>
  </si>
  <si>
    <t>B1500000717</t>
  </si>
  <si>
    <t>B1500000726</t>
  </si>
  <si>
    <t>B1500000280</t>
  </si>
  <si>
    <t>B1500000210</t>
  </si>
  <si>
    <t>B1500001464</t>
  </si>
  <si>
    <t>B1500001475</t>
  </si>
  <si>
    <t>B1500000107</t>
  </si>
  <si>
    <t>B1500000397</t>
  </si>
  <si>
    <t>B1500000400</t>
  </si>
  <si>
    <t>B1500000125</t>
  </si>
  <si>
    <t>B1500000126</t>
  </si>
  <si>
    <t>B1500000127</t>
  </si>
  <si>
    <t>E450000000104</t>
  </si>
  <si>
    <t>E450000000122</t>
  </si>
  <si>
    <t>E450000000153</t>
  </si>
  <si>
    <t>B1500001216</t>
  </si>
  <si>
    <t>B1500000021</t>
  </si>
  <si>
    <t>E450000000002</t>
  </si>
  <si>
    <t>E450000000003</t>
  </si>
  <si>
    <t>B1500000083</t>
  </si>
  <si>
    <t>B1500000084</t>
  </si>
  <si>
    <t>B1500000085</t>
  </si>
  <si>
    <t>B1500000091</t>
  </si>
  <si>
    <t>B1500000092</t>
  </si>
  <si>
    <t>B1500000097</t>
  </si>
  <si>
    <t>B1500000810</t>
  </si>
  <si>
    <t>B1500000811</t>
  </si>
  <si>
    <t>B1500000816</t>
  </si>
  <si>
    <t>B1500000830</t>
  </si>
  <si>
    <t>B1500000831</t>
  </si>
  <si>
    <t>B1500000838</t>
  </si>
  <si>
    <t>B1500000843</t>
  </si>
  <si>
    <t>B1500000112</t>
  </si>
  <si>
    <t>B1500001243</t>
  </si>
  <si>
    <t>B1500001316</t>
  </si>
  <si>
    <t>B1500001364</t>
  </si>
  <si>
    <t>B1500001389</t>
  </si>
  <si>
    <t>B1500001132</t>
  </si>
  <si>
    <t>E450000000313</t>
  </si>
  <si>
    <t>E45000000032</t>
  </si>
  <si>
    <t>B1500000821</t>
  </si>
  <si>
    <t>B1500000178</t>
  </si>
  <si>
    <t>B1500001623</t>
  </si>
  <si>
    <t>E450000000012</t>
  </si>
  <si>
    <t>E450000000076</t>
  </si>
  <si>
    <t>E450000000114</t>
  </si>
  <si>
    <t>B1500000471</t>
  </si>
  <si>
    <t>B1500000478</t>
  </si>
  <si>
    <t>E450000000350</t>
  </si>
  <si>
    <t>E450000000353</t>
  </si>
  <si>
    <t>E450000000541</t>
  </si>
  <si>
    <t>B1500001065</t>
  </si>
  <si>
    <t>B1500000078</t>
  </si>
  <si>
    <t>B1500003528</t>
  </si>
  <si>
    <t>B1500003608</t>
  </si>
  <si>
    <t>B1500000108</t>
  </si>
  <si>
    <t>B1500000109</t>
  </si>
  <si>
    <t>B1500000289</t>
  </si>
  <si>
    <t>B1500000293</t>
  </si>
  <si>
    <t>B1500000493</t>
  </si>
  <si>
    <t>B1500004775</t>
  </si>
  <si>
    <t>B1500004794</t>
  </si>
  <si>
    <t>B1500004803</t>
  </si>
  <si>
    <t>B1500000630</t>
  </si>
  <si>
    <t>B1500000633</t>
  </si>
  <si>
    <t>B1500000641</t>
  </si>
  <si>
    <t>B1500001299</t>
  </si>
  <si>
    <t>E450000001309</t>
  </si>
  <si>
    <t>E450000001631</t>
  </si>
  <si>
    <t>B1500000519</t>
  </si>
  <si>
    <t>B1500003865</t>
  </si>
  <si>
    <t>B1500003867</t>
  </si>
  <si>
    <t>B1500003904</t>
  </si>
  <si>
    <t>B1500003952</t>
  </si>
  <si>
    <t>B1500006673</t>
  </si>
  <si>
    <t>B1500006712</t>
  </si>
  <si>
    <t>E450000000068</t>
  </si>
  <si>
    <t>E450000000136</t>
  </si>
  <si>
    <t>B1500000081</t>
  </si>
  <si>
    <t>B1500000086</t>
  </si>
  <si>
    <t>B1500000093</t>
  </si>
  <si>
    <t>B1500000100</t>
  </si>
  <si>
    <t>B1500000141</t>
  </si>
  <si>
    <t>B1500003196</t>
  </si>
  <si>
    <t>B1500003210</t>
  </si>
  <si>
    <t>B1500003236</t>
  </si>
  <si>
    <t>B1500003281</t>
  </si>
  <si>
    <t>E450000000017</t>
  </si>
  <si>
    <t>B1500001453</t>
  </si>
  <si>
    <t>B1500001480</t>
  </si>
  <si>
    <t>B1500001509</t>
  </si>
  <si>
    <t>B1500000096</t>
  </si>
  <si>
    <t>B1500000175</t>
  </si>
  <si>
    <t>B1500000195</t>
  </si>
  <si>
    <t>B1500000255</t>
  </si>
  <si>
    <t>B1500000119</t>
  </si>
  <si>
    <t>B1500002418</t>
  </si>
  <si>
    <t>E450000000074</t>
  </si>
  <si>
    <t>E450000000075</t>
  </si>
  <si>
    <t>E450000000118</t>
  </si>
  <si>
    <t>E450000000129</t>
  </si>
  <si>
    <t>E450000000211</t>
  </si>
  <si>
    <t>E450000000237</t>
  </si>
  <si>
    <t>E450000000238</t>
  </si>
  <si>
    <t>E450000000288</t>
  </si>
  <si>
    <t>B1500000407</t>
  </si>
  <si>
    <t>B1500000409</t>
  </si>
  <si>
    <t>B1500000415</t>
  </si>
  <si>
    <t>B1500000417</t>
  </si>
  <si>
    <t>B1500000418</t>
  </si>
  <si>
    <t>B1500000419</t>
  </si>
  <si>
    <t>B1500000421</t>
  </si>
  <si>
    <t>E450000000102</t>
  </si>
  <si>
    <t>E450000000123</t>
  </si>
  <si>
    <t>E450000000200</t>
  </si>
  <si>
    <t>E450000008683</t>
  </si>
  <si>
    <t>B1500001039</t>
  </si>
  <si>
    <t>B1500001188</t>
  </si>
  <si>
    <t>B1500001225</t>
  </si>
  <si>
    <t>E450000004351</t>
  </si>
  <si>
    <t>E450000004533</t>
  </si>
  <si>
    <t>E450000000109</t>
  </si>
  <si>
    <t>E450000000163</t>
  </si>
  <si>
    <t>E450000000258</t>
  </si>
  <si>
    <t>B1500000219</t>
  </si>
  <si>
    <t>B1500000032</t>
  </si>
  <si>
    <t>B1500000396</t>
  </si>
  <si>
    <t>B1500000424</t>
  </si>
  <si>
    <t>B1500000746</t>
  </si>
  <si>
    <t>B1500000770</t>
  </si>
  <si>
    <t>B1500000823</t>
  </si>
  <si>
    <t>B1500000827</t>
  </si>
  <si>
    <t>B1500000159</t>
  </si>
  <si>
    <t>B1500001332</t>
  </si>
  <si>
    <t>B1500001376</t>
  </si>
  <si>
    <t>B1500001425</t>
  </si>
  <si>
    <t>B1500001477</t>
  </si>
  <si>
    <t>B1500000294</t>
  </si>
  <si>
    <t>B1500003698</t>
  </si>
  <si>
    <t>B1500003699</t>
  </si>
  <si>
    <t>E450000000222</t>
  </si>
  <si>
    <t>B1500004074</t>
  </si>
  <si>
    <t>E450000000210</t>
  </si>
  <si>
    <t>B1500001258</t>
  </si>
  <si>
    <t>B1500001080</t>
  </si>
  <si>
    <t>B1500000730</t>
  </si>
  <si>
    <t>E450000000343</t>
  </si>
  <si>
    <t>E450000000333</t>
  </si>
  <si>
    <t>B1500000235</t>
  </si>
  <si>
    <t>B1500000118</t>
  </si>
  <si>
    <t>RELACION DE CUENTAS POR PAGAR AL 30 DE NOVIEMBRE 2025</t>
  </si>
  <si>
    <t>B1500000667</t>
  </si>
  <si>
    <t>B1500000858</t>
  </si>
  <si>
    <t>B1500000859</t>
  </si>
  <si>
    <t>MARIA NIEVES ALVAREZ</t>
  </si>
  <si>
    <t xml:space="preserve">Útiles y materiales de escritorio, oficina e informática y equipos de tecnología          </t>
  </si>
  <si>
    <t>MARIMED SRL</t>
  </si>
  <si>
    <t xml:space="preserve">productos medicinales p/uso humano </t>
  </si>
  <si>
    <t>B1500000585</t>
  </si>
  <si>
    <t>B1500000010</t>
  </si>
  <si>
    <t>B1500001551</t>
  </si>
  <si>
    <t>PREVENCION DE INCENDIO SANO EIRL</t>
  </si>
  <si>
    <t>Servicios de mant., rep., desmonte e instalacion (Extintores)</t>
  </si>
  <si>
    <t>B1500001230</t>
  </si>
  <si>
    <t>B1500003566</t>
  </si>
  <si>
    <t>B1500015804</t>
  </si>
  <si>
    <t>B1500000833</t>
  </si>
  <si>
    <t>B1500000839</t>
  </si>
  <si>
    <t>B1500000121</t>
  </si>
  <si>
    <t>B1500001533</t>
  </si>
  <si>
    <t>B1500000516</t>
  </si>
  <si>
    <t>RNC / Cédula</t>
  </si>
  <si>
    <t>047-0124578-1</t>
  </si>
  <si>
    <t>026-0042456-4</t>
  </si>
  <si>
    <t>047-0189112-1</t>
  </si>
  <si>
    <t>047-0002331-2</t>
  </si>
  <si>
    <t>047-0017130-1</t>
  </si>
  <si>
    <t>B1500000653</t>
  </si>
  <si>
    <t>047-0165122-8</t>
  </si>
  <si>
    <t>E450000009132</t>
  </si>
  <si>
    <t>B1500000517</t>
  </si>
  <si>
    <t>E450000000296</t>
  </si>
  <si>
    <t>B1500000128</t>
  </si>
  <si>
    <t>B1500000873</t>
  </si>
  <si>
    <t>JF D 24 SERVIC DOMINICANA SRL</t>
  </si>
  <si>
    <t>B1500000110</t>
  </si>
  <si>
    <t>JOSE RAMON FLORENTINO PAULA</t>
  </si>
  <si>
    <t>068-0053315-7</t>
  </si>
  <si>
    <t>E450000000001</t>
  </si>
  <si>
    <t>SUPER LORENZO SRL</t>
  </si>
  <si>
    <t>B1500001501</t>
  </si>
  <si>
    <t>B1500000867</t>
  </si>
  <si>
    <t>B1500001546</t>
  </si>
  <si>
    <t>E450000000262</t>
  </si>
  <si>
    <t>B1500000498</t>
  </si>
  <si>
    <t>TALLERES PEREZ FEDERO SRL</t>
  </si>
  <si>
    <t>B1500000177</t>
  </si>
  <si>
    <t>Servicio de instalacion de puerta</t>
  </si>
  <si>
    <t>E450000003713</t>
  </si>
  <si>
    <t>E450000003723</t>
  </si>
  <si>
    <t>E450000000007</t>
  </si>
  <si>
    <t>E450000000021</t>
  </si>
  <si>
    <t>E450000000304</t>
  </si>
  <si>
    <t>ROJAS &amp; SERRANO SUPLIES SRL</t>
  </si>
  <si>
    <t>Accesorios (Carro de lavanderia para limpieza)</t>
  </si>
  <si>
    <t>B1500001470</t>
  </si>
  <si>
    <t>TOTAL CUENTAS POR PAGAR AL 30 DE NOVIEMBRE 2025</t>
  </si>
  <si>
    <t>E450000002766</t>
  </si>
  <si>
    <t>Servicio de Telefono</t>
  </si>
  <si>
    <t>Servicio de Flota</t>
  </si>
  <si>
    <t>E450000096123</t>
  </si>
  <si>
    <t>E450000096844</t>
  </si>
  <si>
    <t>VAL-KAMED PHARMA SRL</t>
  </si>
  <si>
    <t>E450000000120</t>
  </si>
  <si>
    <t>Equipos medicos y de laboraatorio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</si>
</sst>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dd/mm/yyyy;@"/>
  </numFmts>
  <fonts count="2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name val="Times New Roman"/>
      <family val="1"/>
    </font>
    <font>
      <sz val="1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sz val="16"/>
      <color theme="1"/>
      <name val="Aptos Narrow"/>
      <family val="2"/>
      <scheme val="minor"/>
    </font>
    <font>
      <sz val="11"/>
      <color rgb="FFFF0000"/>
      <name val="Times New Roman"/>
      <family val="1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name val="Aptos Narrow"/>
      <scheme val="minor"/>
    </font>
    <font>
      <sz val="11"/>
      <color rgb="FF000000"/>
      <name val="Aptos Narrow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43" fontId="7" fillId="5" borderId="7" xfId="1" applyFont="1" applyFill="1" applyBorder="1" applyAlignment="1">
      <alignment horizontal="center"/>
    </xf>
    <xf numFmtId="43" fontId="6" fillId="0" borderId="0" xfId="1" applyFont="1" applyBorder="1" applyProtection="1">
      <protection locked="0"/>
    </xf>
    <xf numFmtId="43" fontId="3" fillId="2" borderId="0" xfId="0" applyNumberFormat="1" applyFont="1" applyFill="1"/>
    <xf numFmtId="43" fontId="5" fillId="2" borderId="0" xfId="0" applyNumberFormat="1" applyFont="1" applyFill="1"/>
    <xf numFmtId="43" fontId="5" fillId="0" borderId="0" xfId="0" applyNumberFormat="1" applyFont="1"/>
    <xf numFmtId="43" fontId="3" fillId="0" borderId="0" xfId="0" applyNumberFormat="1" applyFont="1"/>
    <xf numFmtId="0" fontId="12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>
      <alignment wrapText="1"/>
    </xf>
    <xf numFmtId="43" fontId="12" fillId="0" borderId="4" xfId="1" applyFont="1" applyFill="1" applyBorder="1" applyProtection="1">
      <protection locked="0"/>
    </xf>
    <xf numFmtId="0" fontId="13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/>
    <xf numFmtId="43" fontId="13" fillId="0" borderId="4" xfId="1" applyFont="1" applyFill="1" applyBorder="1" applyProtection="1">
      <protection locked="0"/>
    </xf>
    <xf numFmtId="0" fontId="13" fillId="0" borderId="4" xfId="0" applyFont="1" applyBorder="1" applyAlignment="1" applyProtection="1">
      <alignment horizontal="left" wrapText="1"/>
      <protection locked="0"/>
    </xf>
    <xf numFmtId="43" fontId="13" fillId="0" borderId="4" xfId="1" applyFont="1" applyBorder="1" applyProtection="1">
      <protection locked="0"/>
    </xf>
    <xf numFmtId="0" fontId="13" fillId="0" borderId="4" xfId="0" applyFont="1" applyFill="1" applyBorder="1" applyAlignment="1" applyProtection="1">
      <alignment horizontal="left"/>
      <protection locked="0"/>
    </xf>
    <xf numFmtId="4" fontId="13" fillId="0" borderId="4" xfId="0" applyNumberFormat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 wrapText="1"/>
      <protection locked="0"/>
    </xf>
    <xf numFmtId="0" fontId="12" fillId="6" borderId="4" xfId="0" applyFont="1" applyFill="1" applyBorder="1" applyAlignment="1"/>
    <xf numFmtId="43" fontId="12" fillId="6" borderId="4" xfId="1" applyFont="1" applyFill="1" applyBorder="1" applyProtection="1">
      <protection locked="0"/>
    </xf>
    <xf numFmtId="0" fontId="12" fillId="0" borderId="4" xfId="0" applyFont="1" applyBorder="1" applyAlignment="1" applyProtection="1">
      <alignment horizontal="left" wrapText="1"/>
      <protection locked="0"/>
    </xf>
    <xf numFmtId="43" fontId="12" fillId="0" borderId="4" xfId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/>
    <xf numFmtId="0" fontId="13" fillId="0" borderId="4" xfId="0" applyFont="1" applyBorder="1" applyAlignment="1" applyProtection="1">
      <alignment horizontal="left"/>
      <protection locked="0"/>
    </xf>
    <xf numFmtId="0" fontId="12" fillId="2" borderId="4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top" wrapText="1"/>
    </xf>
    <xf numFmtId="0" fontId="12" fillId="0" borderId="4" xfId="0" applyFont="1" applyFill="1" applyBorder="1"/>
    <xf numFmtId="0" fontId="12" fillId="0" borderId="4" xfId="0" applyFont="1" applyBorder="1" applyAlignment="1" applyProtection="1">
      <alignment horizontal="left"/>
      <protection locked="0"/>
    </xf>
    <xf numFmtId="0" fontId="14" fillId="0" borderId="4" xfId="0" applyFont="1" applyBorder="1" applyAlignment="1" applyProtection="1">
      <alignment horizontal="left" wrapText="1"/>
      <protection locked="0"/>
    </xf>
    <xf numFmtId="43" fontId="14" fillId="0" borderId="4" xfId="1" applyFont="1" applyBorder="1" applyProtection="1">
      <protection locked="0"/>
    </xf>
    <xf numFmtId="0" fontId="12" fillId="2" borderId="4" xfId="0" applyFont="1" applyFill="1" applyBorder="1"/>
    <xf numFmtId="0" fontId="11" fillId="3" borderId="2" xfId="0" applyFont="1" applyFill="1" applyBorder="1" applyAlignment="1">
      <alignment horizontal="center" wrapText="1"/>
    </xf>
    <xf numFmtId="165" fontId="11" fillId="3" borderId="2" xfId="0" applyNumberFormat="1" applyFont="1" applyFill="1" applyBorder="1" applyAlignment="1">
      <alignment horizontal="center" wrapText="1"/>
    </xf>
    <xf numFmtId="43" fontId="11" fillId="3" borderId="2" xfId="1" applyFont="1" applyFill="1" applyBorder="1" applyAlignment="1">
      <alignment horizontal="center" wrapText="1"/>
    </xf>
    <xf numFmtId="43" fontId="11" fillId="3" borderId="3" xfId="1" applyFont="1" applyFill="1" applyBorder="1" applyAlignment="1">
      <alignment horizontal="center" wrapText="1"/>
    </xf>
    <xf numFmtId="14" fontId="12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/>
      <protection locked="0"/>
    </xf>
    <xf numFmtId="14" fontId="12" fillId="6" borderId="4" xfId="0" applyNumberFormat="1" applyFont="1" applyFill="1" applyBorder="1" applyAlignment="1" applyProtection="1">
      <alignment horizontal="right"/>
      <protection locked="0"/>
    </xf>
    <xf numFmtId="14" fontId="12" fillId="0" borderId="4" xfId="0" applyNumberFormat="1" applyFont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 wrapText="1"/>
      <protection locked="0"/>
    </xf>
    <xf numFmtId="14" fontId="14" fillId="0" borderId="4" xfId="0" applyNumberFormat="1" applyFont="1" applyBorder="1" applyAlignment="1" applyProtection="1">
      <alignment horizontal="right"/>
      <protection locked="0"/>
    </xf>
    <xf numFmtId="14" fontId="12" fillId="0" borderId="4" xfId="0" applyNumberFormat="1" applyFont="1" applyFill="1" applyBorder="1" applyAlignment="1" applyProtection="1">
      <alignment horizontal="right" wrapText="1"/>
      <protection locked="0"/>
    </xf>
    <xf numFmtId="43" fontId="3" fillId="2" borderId="0" xfId="1" applyFont="1" applyFill="1"/>
    <xf numFmtId="0" fontId="0" fillId="0" borderId="4" xfId="0" applyBorder="1" applyAlignment="1" applyProtection="1">
      <alignment horizontal="left"/>
      <protection locked="0"/>
    </xf>
    <xf numFmtId="43" fontId="1" fillId="0" borderId="4" xfId="2" applyNumberFormat="1" applyFont="1" applyBorder="1" applyProtection="1">
      <protection locked="0"/>
    </xf>
    <xf numFmtId="14" fontId="0" fillId="0" borderId="4" xfId="0" applyNumberFormat="1" applyBorder="1"/>
    <xf numFmtId="14" fontId="3" fillId="0" borderId="0" xfId="0" applyNumberFormat="1" applyFont="1"/>
    <xf numFmtId="0" fontId="14" fillId="0" borderId="4" xfId="0" applyFont="1" applyBorder="1" applyAlignment="1">
      <alignment wrapText="1"/>
    </xf>
    <xf numFmtId="0" fontId="13" fillId="2" borderId="4" xfId="0" applyFont="1" applyFill="1" applyBorder="1" applyAlignment="1" applyProtection="1">
      <alignment horizontal="left" wrapText="1"/>
      <protection locked="0"/>
    </xf>
    <xf numFmtId="0" fontId="12" fillId="0" borderId="4" xfId="0" applyFont="1" applyFill="1" applyBorder="1" applyProtection="1">
      <protection locked="0"/>
    </xf>
    <xf numFmtId="0" fontId="13" fillId="0" borderId="6" xfId="0" applyFont="1" applyFill="1" applyBorder="1" applyAlignment="1" applyProtection="1">
      <alignment horizontal="left" wrapText="1"/>
      <protection locked="0"/>
    </xf>
    <xf numFmtId="0" fontId="15" fillId="0" borderId="5" xfId="0" applyFont="1" applyBorder="1" applyAlignment="1">
      <alignment horizontal="center"/>
    </xf>
    <xf numFmtId="0" fontId="12" fillId="0" borderId="4" xfId="0" applyFont="1" applyFill="1" applyBorder="1" applyAlignment="1">
      <alignment wrapText="1"/>
    </xf>
    <xf numFmtId="43" fontId="5" fillId="0" borderId="0" xfId="1" applyFont="1" applyAlignment="1">
      <alignment horizontal="center"/>
    </xf>
    <xf numFmtId="14" fontId="5" fillId="3" borderId="9" xfId="0" applyNumberFormat="1" applyFont="1" applyFill="1" applyBorder="1" applyAlignment="1">
      <alignment horizontal="center" wrapText="1"/>
    </xf>
    <xf numFmtId="0" fontId="3" fillId="0" borderId="4" xfId="0" applyNumberFormat="1" applyFont="1" applyFill="1" applyBorder="1" applyAlignment="1">
      <alignment horizontal="center" wrapText="1"/>
    </xf>
    <xf numFmtId="0" fontId="12" fillId="2" borderId="4" xfId="0" applyFont="1" applyFill="1" applyBorder="1" applyAlignment="1">
      <alignment wrapText="1"/>
    </xf>
    <xf numFmtId="43" fontId="3" fillId="0" borderId="0" xfId="1" applyFont="1"/>
    <xf numFmtId="43" fontId="16" fillId="0" borderId="0" xfId="1" applyFont="1" applyAlignment="1">
      <alignment horizontal="center"/>
    </xf>
    <xf numFmtId="0" fontId="8" fillId="0" borderId="5" xfId="0" applyFont="1" applyBorder="1" applyAlignment="1">
      <alignment horizontal="center"/>
    </xf>
    <xf numFmtId="0" fontId="17" fillId="0" borderId="4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17" fillId="0" borderId="4" xfId="0" applyFont="1" applyFill="1" applyBorder="1" applyAlignment="1" applyProtection="1">
      <alignment horizontal="left"/>
      <protection locked="0"/>
    </xf>
    <xf numFmtId="0" fontId="6" fillId="0" borderId="4" xfId="0" applyFont="1" applyFill="1" applyBorder="1" applyAlignment="1" applyProtection="1">
      <alignment horizontal="left"/>
      <protection locked="0"/>
    </xf>
    <xf numFmtId="0" fontId="18" fillId="0" borderId="4" xfId="0" applyFont="1" applyFill="1" applyBorder="1" applyAlignment="1">
      <alignment horizontal="left"/>
    </xf>
    <xf numFmtId="0" fontId="17" fillId="0" borderId="4" xfId="0" applyFont="1" applyFill="1" applyBorder="1" applyAlignment="1" applyProtection="1">
      <alignment wrapText="1"/>
      <protection locked="0"/>
    </xf>
    <xf numFmtId="0" fontId="17" fillId="0" borderId="4" xfId="0" applyFont="1" applyFill="1" applyBorder="1"/>
    <xf numFmtId="0" fontId="6" fillId="0" borderId="4" xfId="0" applyFont="1" applyFill="1" applyBorder="1"/>
    <xf numFmtId="0" fontId="6" fillId="0" borderId="4" xfId="0" applyFont="1" applyFill="1" applyBorder="1" applyAlignment="1" applyProtection="1">
      <alignment wrapText="1"/>
      <protection locked="0"/>
    </xf>
    <xf numFmtId="0" fontId="18" fillId="0" borderId="4" xfId="0" applyFont="1" applyFill="1" applyBorder="1"/>
    <xf numFmtId="0" fontId="19" fillId="6" borderId="4" xfId="0" applyFont="1" applyFill="1" applyBorder="1" applyAlignment="1" applyProtection="1">
      <alignment horizontal="left" wrapText="1"/>
      <protection locked="0"/>
    </xf>
    <xf numFmtId="0" fontId="0" fillId="0" borderId="4" xfId="0" applyFont="1" applyBorder="1" applyAlignment="1"/>
    <xf numFmtId="0" fontId="0" fillId="0" borderId="4" xfId="0" applyFont="1" applyBorder="1" applyAlignment="1">
      <alignment wrapText="1"/>
    </xf>
    <xf numFmtId="14" fontId="0" fillId="0" borderId="4" xfId="0" applyNumberFormat="1" applyFont="1" applyBorder="1" applyAlignment="1" applyProtection="1">
      <alignment horizontal="right"/>
      <protection locked="0"/>
    </xf>
    <xf numFmtId="0" fontId="0" fillId="0" borderId="4" xfId="0" applyFont="1" applyFill="1" applyBorder="1" applyAlignment="1">
      <alignment horizontal="left"/>
    </xf>
    <xf numFmtId="43" fontId="0" fillId="0" borderId="4" xfId="1" applyFont="1" applyBorder="1" applyProtection="1">
      <protection locked="0"/>
    </xf>
    <xf numFmtId="43" fontId="20" fillId="0" borderId="4" xfId="1" applyFont="1" applyBorder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21" fillId="0" borderId="4" xfId="0" applyFont="1" applyFill="1" applyBorder="1" applyAlignment="1">
      <alignment horizontal="left"/>
    </xf>
    <xf numFmtId="14" fontId="12" fillId="6" borderId="4" xfId="0" applyNumberFormat="1" applyFont="1" applyFill="1" applyBorder="1" applyAlignment="1" applyProtection="1">
      <alignment horizontal="left"/>
      <protection locked="0"/>
    </xf>
    <xf numFmtId="0" fontId="12" fillId="6" borderId="4" xfId="0" applyNumberFormat="1" applyFont="1" applyFill="1" applyBorder="1" applyAlignment="1" applyProtection="1">
      <alignment horizontal="left"/>
      <protection locked="0"/>
    </xf>
    <xf numFmtId="0" fontId="21" fillId="0" borderId="4" xfId="0" applyFont="1" applyFill="1" applyBorder="1" applyAlignment="1" applyProtection="1">
      <alignment horizontal="left"/>
      <protection locked="0"/>
    </xf>
    <xf numFmtId="0" fontId="22" fillId="0" borderId="4" xfId="0" applyFont="1" applyFill="1" applyBorder="1" applyAlignment="1">
      <alignment horizontal="left"/>
    </xf>
    <xf numFmtId="0" fontId="19" fillId="6" borderId="4" xfId="0" applyNumberFormat="1" applyFont="1" applyFill="1" applyBorder="1" applyAlignment="1" applyProtection="1">
      <alignment horizontal="left"/>
      <protection locked="0"/>
    </xf>
    <xf numFmtId="0" fontId="21" fillId="0" borderId="0" xfId="0" applyFont="1" applyFill="1" applyAlignment="1">
      <alignment horizontal="left"/>
    </xf>
    <xf numFmtId="0" fontId="21" fillId="0" borderId="0" xfId="0" applyFont="1" applyFill="1"/>
    <xf numFmtId="0" fontId="1" fillId="0" borderId="4" xfId="0" applyFont="1" applyFill="1" applyBorder="1" applyAlignment="1">
      <alignment horizontal="left"/>
    </xf>
    <xf numFmtId="14" fontId="23" fillId="0" borderId="4" xfId="0" applyNumberFormat="1" applyFont="1" applyFill="1" applyBorder="1" applyAlignment="1" applyProtection="1">
      <alignment horizontal="right"/>
      <protection locked="0"/>
    </xf>
    <xf numFmtId="43" fontId="23" fillId="0" borderId="4" xfId="1" applyFont="1" applyFill="1" applyBorder="1" applyProtection="1">
      <protection locked="0"/>
    </xf>
    <xf numFmtId="0" fontId="23" fillId="2" borderId="4" xfId="0" applyFont="1" applyFill="1" applyBorder="1" applyAlignment="1">
      <alignment horizontal="left" wrapText="1"/>
    </xf>
    <xf numFmtId="0" fontId="1" fillId="0" borderId="0" xfId="0" applyFont="1" applyFill="1" applyAlignment="1">
      <alignment horizontal="left"/>
    </xf>
    <xf numFmtId="14" fontId="23" fillId="0" borderId="4" xfId="0" applyNumberFormat="1" applyFont="1" applyBorder="1" applyAlignment="1" applyProtection="1">
      <alignment horizontal="right"/>
      <protection locked="0"/>
    </xf>
    <xf numFmtId="0" fontId="23" fillId="0" borderId="4" xfId="0" applyFont="1" applyFill="1" applyBorder="1" applyAlignment="1">
      <alignment horizontal="left"/>
    </xf>
    <xf numFmtId="43" fontId="23" fillId="0" borderId="4" xfId="1" applyFont="1" applyBorder="1" applyProtection="1">
      <protection locked="0"/>
    </xf>
    <xf numFmtId="14" fontId="0" fillId="0" borderId="4" xfId="0" applyNumberFormat="1" applyFont="1" applyFill="1" applyBorder="1" applyAlignment="1" applyProtection="1">
      <alignment horizontal="right"/>
      <protection locked="0"/>
    </xf>
    <xf numFmtId="0" fontId="0" fillId="0" borderId="4" xfId="0" applyFont="1" applyFill="1" applyBorder="1" applyAlignment="1" applyProtection="1">
      <alignment horizontal="left"/>
      <protection locked="0"/>
    </xf>
    <xf numFmtId="0" fontId="0" fillId="0" borderId="4" xfId="0" applyFont="1" applyFill="1" applyBorder="1"/>
    <xf numFmtId="0" fontId="23" fillId="0" borderId="4" xfId="0" applyFont="1" applyFill="1" applyBorder="1"/>
    <xf numFmtId="43" fontId="24" fillId="0" borderId="0" xfId="1" applyFont="1"/>
    <xf numFmtId="0" fontId="4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5" fillId="4" borderId="5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righ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49207</xdr:colOff>
      <xdr:row>1</xdr:row>
      <xdr:rowOff>29765</xdr:rowOff>
    </xdr:from>
    <xdr:to>
      <xdr:col>3</xdr:col>
      <xdr:colOff>286115</xdr:colOff>
      <xdr:row>5</xdr:row>
      <xdr:rowOff>136477</xdr:rowOff>
    </xdr:to>
    <xdr:pic>
      <xdr:nvPicPr>
        <xdr:cNvPr id="5" name="Picture 4" descr="No photo description available.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07" y="218281"/>
          <a:ext cx="1516830" cy="900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3119922</xdr:colOff>
      <xdr:row>0</xdr:row>
      <xdr:rowOff>184668</xdr:rowOff>
    </xdr:from>
    <xdr:to>
      <xdr:col>9</xdr:col>
      <xdr:colOff>49723</xdr:colOff>
      <xdr:row>6</xdr:row>
      <xdr:rowOff>29158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0152" y="184668"/>
          <a:ext cx="1380154" cy="1069133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2:L353"/>
  <sheetViews>
    <sheetView tabSelected="1" topLeftCell="E1" zoomScale="96" zoomScaleNormal="96" workbookViewId="0">
      <pane ySplit="8" topLeftCell="A342" activePane="bottomLeft" state="frozen"/>
      <selection activeCell="A5" sqref="A5:XFD5"/>
      <selection pane="bottomLeft" activeCell="I347" sqref="I347"/>
    </sheetView>
  </sheetViews>
  <sheetFormatPr baseColWidth="10" defaultColWidth="11.375" defaultRowHeight="15"/>
  <cols>
    <col min="1" max="1" width="6.625" style="3" customWidth="1"/>
    <col min="2" max="2" width="10" style="3" customWidth="1"/>
    <col min="3" max="3" width="0.125" style="3" customWidth="1"/>
    <col min="4" max="4" width="13.625" style="3" customWidth="1"/>
    <col min="5" max="5" width="11.5" style="7" customWidth="1"/>
    <col min="6" max="6" width="14.875" style="7" customWidth="1"/>
    <col min="7" max="7" width="41.625" style="7" customWidth="1"/>
    <col min="8" max="8" width="39.625" style="7" customWidth="1"/>
    <col min="9" max="9" width="17.5" style="8" customWidth="1"/>
    <col min="10" max="10" width="14.625" style="3" customWidth="1"/>
    <col min="11" max="11" width="15.375" style="3" bestFit="1" customWidth="1"/>
    <col min="12" max="16384" width="11.375" style="3"/>
  </cols>
  <sheetData>
    <row r="2" spans="1:11" ht="15.75">
      <c r="A2" s="1"/>
      <c r="B2" s="1"/>
      <c r="C2" s="1"/>
      <c r="D2" s="1"/>
      <c r="E2" s="2"/>
      <c r="F2" s="2"/>
      <c r="I2" s="7"/>
    </row>
    <row r="3" spans="1:11" s="4" customFormat="1" ht="15.75">
      <c r="A3" s="110" t="s">
        <v>85</v>
      </c>
      <c r="B3" s="110"/>
      <c r="C3" s="110"/>
      <c r="D3" s="110"/>
      <c r="E3" s="110"/>
      <c r="F3" s="110"/>
      <c r="G3" s="110"/>
      <c r="H3" s="110"/>
      <c r="I3" s="110"/>
      <c r="J3" s="3"/>
      <c r="K3" s="3"/>
    </row>
    <row r="4" spans="1:11" s="6" customFormat="1" ht="15.75">
      <c r="A4" s="110" t="s">
        <v>86</v>
      </c>
      <c r="B4" s="110"/>
      <c r="C4" s="110"/>
      <c r="D4" s="110"/>
      <c r="E4" s="110"/>
      <c r="F4" s="110"/>
      <c r="G4" s="110"/>
      <c r="H4" s="110"/>
      <c r="I4" s="110"/>
    </row>
    <row r="5" spans="1:11" s="6" customFormat="1" ht="15.75">
      <c r="A5" s="110" t="s">
        <v>87</v>
      </c>
      <c r="B5" s="110"/>
      <c r="C5" s="110"/>
      <c r="D5" s="110"/>
      <c r="E5" s="110"/>
      <c r="F5" s="110"/>
      <c r="G5" s="110"/>
      <c r="H5" s="110"/>
      <c r="I5" s="110"/>
    </row>
    <row r="6" spans="1:11" s="6" customFormat="1" ht="16.5" customHeight="1">
      <c r="A6" s="110" t="s">
        <v>421</v>
      </c>
      <c r="B6" s="110"/>
      <c r="C6" s="110"/>
      <c r="D6" s="110"/>
      <c r="E6" s="110"/>
      <c r="F6" s="110"/>
      <c r="G6" s="110"/>
      <c r="H6" s="110"/>
      <c r="I6" s="110"/>
    </row>
    <row r="7" spans="1:11" s="6" customFormat="1" ht="16.5" thickBot="1">
      <c r="A7" s="5"/>
      <c r="B7" s="5"/>
      <c r="C7" s="5"/>
      <c r="D7" s="5"/>
      <c r="E7" s="113"/>
      <c r="F7" s="113"/>
      <c r="G7" s="113"/>
      <c r="H7" s="113"/>
      <c r="I7" s="113"/>
    </row>
    <row r="8" spans="1:11" s="6" customFormat="1" ht="44.25" customHeight="1" thickBot="1">
      <c r="A8" s="65" t="s">
        <v>0</v>
      </c>
      <c r="B8" s="42" t="s">
        <v>1</v>
      </c>
      <c r="C8" s="42" t="s">
        <v>442</v>
      </c>
      <c r="D8" s="41" t="s">
        <v>88</v>
      </c>
      <c r="E8" s="42" t="s">
        <v>137</v>
      </c>
      <c r="F8" s="42" t="s">
        <v>138</v>
      </c>
      <c r="G8" s="43" t="s">
        <v>2</v>
      </c>
      <c r="H8" s="41" t="s">
        <v>3</v>
      </c>
      <c r="I8" s="44" t="s">
        <v>65</v>
      </c>
    </row>
    <row r="9" spans="1:11" s="6" customFormat="1" ht="15.75">
      <c r="A9" s="66">
        <v>1</v>
      </c>
      <c r="B9" s="47">
        <v>45870</v>
      </c>
      <c r="C9" s="89">
        <v>130505667</v>
      </c>
      <c r="D9" s="21">
        <v>2024</v>
      </c>
      <c r="E9" s="71">
        <v>22041</v>
      </c>
      <c r="F9" s="71" t="s">
        <v>139</v>
      </c>
      <c r="G9" s="23" t="s">
        <v>99</v>
      </c>
      <c r="H9" s="19" t="s">
        <v>47</v>
      </c>
      <c r="I9" s="17">
        <v>247500</v>
      </c>
      <c r="J9" s="12">
        <f>SUM(I9:I9)</f>
        <v>247500</v>
      </c>
    </row>
    <row r="10" spans="1:11" s="6" customFormat="1" ht="15.75">
      <c r="A10" s="66">
        <v>2</v>
      </c>
      <c r="B10" s="47">
        <v>45908</v>
      </c>
      <c r="C10" s="89">
        <v>103031919</v>
      </c>
      <c r="D10" s="21">
        <v>2423508</v>
      </c>
      <c r="E10" s="71">
        <v>22128</v>
      </c>
      <c r="F10" s="76" t="s">
        <v>140</v>
      </c>
      <c r="G10" s="23" t="s">
        <v>69</v>
      </c>
      <c r="H10" s="23" t="s">
        <v>46</v>
      </c>
      <c r="I10" s="24">
        <v>33250</v>
      </c>
    </row>
    <row r="11" spans="1:11" s="4" customFormat="1" ht="15" customHeight="1">
      <c r="A11" s="66">
        <v>3</v>
      </c>
      <c r="B11" s="47">
        <v>45925</v>
      </c>
      <c r="C11" s="89">
        <v>103031919</v>
      </c>
      <c r="D11" s="21">
        <v>2436521</v>
      </c>
      <c r="E11" s="71">
        <v>22118</v>
      </c>
      <c r="F11" s="76" t="s">
        <v>141</v>
      </c>
      <c r="G11" s="23" t="s">
        <v>69</v>
      </c>
      <c r="H11" s="23" t="s">
        <v>46</v>
      </c>
      <c r="I11" s="24">
        <v>48250</v>
      </c>
      <c r="J11" s="6"/>
    </row>
    <row r="12" spans="1:11" s="4" customFormat="1" ht="15" customHeight="1">
      <c r="A12" s="66">
        <v>4</v>
      </c>
      <c r="B12" s="47">
        <v>45954</v>
      </c>
      <c r="C12" s="89">
        <v>103031919</v>
      </c>
      <c r="D12" s="21">
        <v>2458401</v>
      </c>
      <c r="E12" s="71">
        <v>22186</v>
      </c>
      <c r="F12" s="76" t="s">
        <v>142</v>
      </c>
      <c r="G12" s="23" t="s">
        <v>69</v>
      </c>
      <c r="H12" s="23" t="s">
        <v>46</v>
      </c>
      <c r="I12" s="24">
        <v>67750</v>
      </c>
      <c r="J12" s="6"/>
    </row>
    <row r="13" spans="1:11" s="4" customFormat="1" ht="15" customHeight="1">
      <c r="A13" s="66">
        <v>5</v>
      </c>
      <c r="B13" s="47">
        <v>45986</v>
      </c>
      <c r="C13" s="89">
        <v>103031919</v>
      </c>
      <c r="D13" s="21">
        <v>2479686</v>
      </c>
      <c r="E13" s="71">
        <v>22251</v>
      </c>
      <c r="F13" s="76" t="s">
        <v>471</v>
      </c>
      <c r="G13" s="23" t="s">
        <v>69</v>
      </c>
      <c r="H13" s="23" t="s">
        <v>46</v>
      </c>
      <c r="I13" s="24">
        <v>83350</v>
      </c>
      <c r="J13" s="12">
        <f>SUM(I10:I13)</f>
        <v>232600</v>
      </c>
      <c r="K13" s="10"/>
    </row>
    <row r="14" spans="1:11" s="4" customFormat="1" ht="15" customHeight="1">
      <c r="A14" s="66">
        <v>6</v>
      </c>
      <c r="B14" s="49">
        <v>45365</v>
      </c>
      <c r="C14" s="89">
        <v>130493154</v>
      </c>
      <c r="D14" s="28">
        <v>107127</v>
      </c>
      <c r="E14" s="72">
        <v>21007</v>
      </c>
      <c r="F14" s="72" t="s">
        <v>143</v>
      </c>
      <c r="G14" s="18" t="s">
        <v>6</v>
      </c>
      <c r="H14" s="19" t="s">
        <v>50</v>
      </c>
      <c r="I14" s="29">
        <v>520640.07</v>
      </c>
      <c r="K14" s="10"/>
    </row>
    <row r="15" spans="1:11" s="4" customFormat="1" ht="15" customHeight="1">
      <c r="A15" s="66">
        <v>7</v>
      </c>
      <c r="B15" s="49">
        <v>45371</v>
      </c>
      <c r="C15" s="89">
        <v>130493154</v>
      </c>
      <c r="D15" s="28">
        <v>107438</v>
      </c>
      <c r="E15" s="72">
        <v>21009</v>
      </c>
      <c r="F15" s="72" t="s">
        <v>144</v>
      </c>
      <c r="G15" s="18" t="s">
        <v>6</v>
      </c>
      <c r="H15" s="19" t="s">
        <v>50</v>
      </c>
      <c r="I15" s="29">
        <v>7961.81</v>
      </c>
      <c r="K15" s="10"/>
    </row>
    <row r="16" spans="1:11" s="4" customFormat="1" ht="15" customHeight="1">
      <c r="A16" s="66">
        <v>8</v>
      </c>
      <c r="B16" s="49">
        <v>45377</v>
      </c>
      <c r="C16" s="89">
        <v>130493154</v>
      </c>
      <c r="D16" s="28">
        <v>107856</v>
      </c>
      <c r="E16" s="72">
        <v>21008</v>
      </c>
      <c r="F16" s="72" t="s">
        <v>145</v>
      </c>
      <c r="G16" s="18" t="s">
        <v>6</v>
      </c>
      <c r="H16" s="19" t="s">
        <v>50</v>
      </c>
      <c r="I16" s="29">
        <v>754403.26</v>
      </c>
      <c r="K16" s="10"/>
    </row>
    <row r="17" spans="1:11" s="4" customFormat="1" ht="15" customHeight="1">
      <c r="A17" s="66">
        <v>9</v>
      </c>
      <c r="B17" s="49">
        <v>45391</v>
      </c>
      <c r="C17" s="89">
        <v>130493154</v>
      </c>
      <c r="D17" s="28">
        <v>108539</v>
      </c>
      <c r="E17" s="72">
        <v>20877</v>
      </c>
      <c r="F17" s="72" t="s">
        <v>146</v>
      </c>
      <c r="G17" s="18" t="s">
        <v>6</v>
      </c>
      <c r="H17" s="19" t="s">
        <v>50</v>
      </c>
      <c r="I17" s="29">
        <v>4423.2299999999996</v>
      </c>
      <c r="K17" s="10"/>
    </row>
    <row r="18" spans="1:11" s="4" customFormat="1" ht="15" customHeight="1">
      <c r="A18" s="66">
        <v>10</v>
      </c>
      <c r="B18" s="49">
        <v>45401</v>
      </c>
      <c r="C18" s="89">
        <v>130493154</v>
      </c>
      <c r="D18" s="28">
        <v>109151</v>
      </c>
      <c r="E18" s="72">
        <v>21205</v>
      </c>
      <c r="F18" s="72" t="s">
        <v>147</v>
      </c>
      <c r="G18" s="18" t="s">
        <v>6</v>
      </c>
      <c r="H18" s="19" t="s">
        <v>50</v>
      </c>
      <c r="I18" s="29">
        <v>716206.66</v>
      </c>
      <c r="K18" s="10"/>
    </row>
    <row r="19" spans="1:11" s="4" customFormat="1" ht="15" customHeight="1">
      <c r="A19" s="66">
        <v>11</v>
      </c>
      <c r="B19" s="49">
        <v>45419</v>
      </c>
      <c r="C19" s="89">
        <v>130493154</v>
      </c>
      <c r="D19" s="28">
        <v>110188</v>
      </c>
      <c r="E19" s="72">
        <v>20963</v>
      </c>
      <c r="F19" s="72" t="s">
        <v>148</v>
      </c>
      <c r="G19" s="18" t="s">
        <v>6</v>
      </c>
      <c r="H19" s="19" t="s">
        <v>50</v>
      </c>
      <c r="I19" s="29">
        <v>3538.58</v>
      </c>
      <c r="K19" s="10"/>
    </row>
    <row r="20" spans="1:11" s="4" customFormat="1" ht="15" customHeight="1">
      <c r="A20" s="66">
        <v>12</v>
      </c>
      <c r="B20" s="49">
        <v>45419</v>
      </c>
      <c r="C20" s="89">
        <v>130493154</v>
      </c>
      <c r="D20" s="28">
        <v>110294</v>
      </c>
      <c r="E20" s="72">
        <v>20962</v>
      </c>
      <c r="F20" s="72" t="s">
        <v>149</v>
      </c>
      <c r="G20" s="18" t="s">
        <v>6</v>
      </c>
      <c r="H20" s="19" t="s">
        <v>50</v>
      </c>
      <c r="I20" s="29">
        <v>4423.2299999999996</v>
      </c>
      <c r="K20" s="10"/>
    </row>
    <row r="21" spans="1:11" s="4" customFormat="1" ht="15" customHeight="1">
      <c r="A21" s="66">
        <v>13</v>
      </c>
      <c r="B21" s="49">
        <v>45421</v>
      </c>
      <c r="C21" s="89">
        <v>130493154</v>
      </c>
      <c r="D21" s="28">
        <v>110298</v>
      </c>
      <c r="E21" s="72">
        <v>20964</v>
      </c>
      <c r="F21" s="72" t="s">
        <v>150</v>
      </c>
      <c r="G21" s="18" t="s">
        <v>6</v>
      </c>
      <c r="H21" s="19" t="s">
        <v>50</v>
      </c>
      <c r="I21" s="29">
        <v>8157.58</v>
      </c>
      <c r="K21" s="10"/>
    </row>
    <row r="22" spans="1:11" s="4" customFormat="1" ht="15" customHeight="1">
      <c r="A22" s="66">
        <v>14</v>
      </c>
      <c r="B22" s="49">
        <v>45436</v>
      </c>
      <c r="C22" s="89">
        <v>130493154</v>
      </c>
      <c r="D22" s="28">
        <v>111331</v>
      </c>
      <c r="E22" s="72">
        <v>21206</v>
      </c>
      <c r="F22" s="72" t="s">
        <v>151</v>
      </c>
      <c r="G22" s="18" t="s">
        <v>6</v>
      </c>
      <c r="H22" s="19" t="s">
        <v>50</v>
      </c>
      <c r="I22" s="29">
        <v>672407.9</v>
      </c>
      <c r="K22" s="10"/>
    </row>
    <row r="23" spans="1:11" s="4" customFormat="1" ht="15" customHeight="1">
      <c r="A23" s="66">
        <v>15</v>
      </c>
      <c r="B23" s="49">
        <v>45440</v>
      </c>
      <c r="C23" s="89">
        <v>130493154</v>
      </c>
      <c r="D23" s="28">
        <v>111460</v>
      </c>
      <c r="E23" s="72">
        <v>20979</v>
      </c>
      <c r="F23" s="72" t="s">
        <v>152</v>
      </c>
      <c r="G23" s="18" t="s">
        <v>6</v>
      </c>
      <c r="H23" s="19" t="s">
        <v>50</v>
      </c>
      <c r="I23" s="29">
        <v>6192.52</v>
      </c>
      <c r="K23" s="10"/>
    </row>
    <row r="24" spans="1:11" s="4" customFormat="1" ht="15" customHeight="1">
      <c r="A24" s="66">
        <v>16</v>
      </c>
      <c r="B24" s="49">
        <v>45454</v>
      </c>
      <c r="C24" s="89">
        <v>130493154</v>
      </c>
      <c r="D24" s="28">
        <v>112798</v>
      </c>
      <c r="E24" s="72">
        <v>21023</v>
      </c>
      <c r="F24" s="72" t="s">
        <v>153</v>
      </c>
      <c r="G24" s="18" t="s">
        <v>6</v>
      </c>
      <c r="H24" s="19" t="s">
        <v>50</v>
      </c>
      <c r="I24" s="29">
        <v>4423.2299999999996</v>
      </c>
      <c r="K24" s="10"/>
    </row>
    <row r="25" spans="1:11" s="4" customFormat="1" ht="15" customHeight="1">
      <c r="A25" s="66">
        <v>17</v>
      </c>
      <c r="B25" s="49">
        <v>45456</v>
      </c>
      <c r="C25" s="89">
        <v>130493154</v>
      </c>
      <c r="D25" s="28">
        <v>112516</v>
      </c>
      <c r="E25" s="72">
        <v>21028</v>
      </c>
      <c r="F25" s="72" t="s">
        <v>154</v>
      </c>
      <c r="G25" s="18" t="s">
        <v>6</v>
      </c>
      <c r="H25" s="19" t="s">
        <v>50</v>
      </c>
      <c r="I25" s="29">
        <v>6192.52</v>
      </c>
      <c r="J25" s="11"/>
      <c r="K25" s="10"/>
    </row>
    <row r="26" spans="1:11" s="4" customFormat="1" ht="15" customHeight="1">
      <c r="A26" s="66">
        <v>18</v>
      </c>
      <c r="B26" s="49">
        <v>45468</v>
      </c>
      <c r="C26" s="89">
        <v>130493154</v>
      </c>
      <c r="D26" s="28">
        <v>113236</v>
      </c>
      <c r="E26" s="72">
        <v>21057</v>
      </c>
      <c r="F26" s="72" t="s">
        <v>155</v>
      </c>
      <c r="G26" s="18" t="s">
        <v>6</v>
      </c>
      <c r="H26" s="19" t="s">
        <v>50</v>
      </c>
      <c r="I26" s="29">
        <v>2653.94</v>
      </c>
      <c r="K26" s="10"/>
    </row>
    <row r="27" spans="1:11" s="4" customFormat="1" ht="15" customHeight="1">
      <c r="A27" s="66">
        <v>19</v>
      </c>
      <c r="B27" s="49">
        <v>45471</v>
      </c>
      <c r="C27" s="89">
        <v>130493154</v>
      </c>
      <c r="D27" s="28">
        <v>113602</v>
      </c>
      <c r="E27" s="72">
        <v>21048</v>
      </c>
      <c r="F27" s="72" t="s">
        <v>156</v>
      </c>
      <c r="G27" s="18" t="s">
        <v>6</v>
      </c>
      <c r="H27" s="19" t="s">
        <v>50</v>
      </c>
      <c r="I27" s="29">
        <v>4423.2299999999996</v>
      </c>
      <c r="K27" s="10"/>
    </row>
    <row r="28" spans="1:11" s="4" customFormat="1" ht="15" customHeight="1">
      <c r="A28" s="66">
        <v>20</v>
      </c>
      <c r="B28" s="49">
        <v>45484</v>
      </c>
      <c r="C28" s="89">
        <v>130493154</v>
      </c>
      <c r="D28" s="28">
        <v>114580</v>
      </c>
      <c r="E28" s="72">
        <v>21074</v>
      </c>
      <c r="F28" s="72" t="s">
        <v>157</v>
      </c>
      <c r="G28" s="18" t="s">
        <v>6</v>
      </c>
      <c r="H28" s="19" t="s">
        <v>50</v>
      </c>
      <c r="I28" s="29">
        <v>10261.15</v>
      </c>
      <c r="K28" s="10"/>
    </row>
    <row r="29" spans="1:11" s="4" customFormat="1" ht="15" customHeight="1">
      <c r="A29" s="66">
        <v>21</v>
      </c>
      <c r="B29" s="49">
        <v>45492</v>
      </c>
      <c r="C29" s="89">
        <v>130493154</v>
      </c>
      <c r="D29" s="28">
        <v>114900</v>
      </c>
      <c r="E29" s="72">
        <v>21210</v>
      </c>
      <c r="F29" s="72" t="s">
        <v>158</v>
      </c>
      <c r="G29" s="18" t="s">
        <v>6</v>
      </c>
      <c r="H29" s="19" t="s">
        <v>50</v>
      </c>
      <c r="I29" s="29">
        <v>735559.61</v>
      </c>
      <c r="K29" s="10"/>
    </row>
    <row r="30" spans="1:11" s="4" customFormat="1" ht="15" customHeight="1">
      <c r="A30" s="66">
        <v>22</v>
      </c>
      <c r="B30" s="49">
        <v>45496</v>
      </c>
      <c r="C30" s="89">
        <v>130493154</v>
      </c>
      <c r="D30" s="28">
        <v>115018</v>
      </c>
      <c r="E30" s="72">
        <v>21109</v>
      </c>
      <c r="F30" s="72" t="s">
        <v>159</v>
      </c>
      <c r="G30" s="18" t="s">
        <v>6</v>
      </c>
      <c r="H30" s="19" t="s">
        <v>50</v>
      </c>
      <c r="I30" s="29">
        <v>3538.58</v>
      </c>
      <c r="K30" s="10"/>
    </row>
    <row r="31" spans="1:11" s="4" customFormat="1" ht="15" customHeight="1">
      <c r="A31" s="66">
        <v>23</v>
      </c>
      <c r="B31" s="49">
        <v>45498</v>
      </c>
      <c r="C31" s="89">
        <v>130493154</v>
      </c>
      <c r="D31" s="28">
        <v>115232</v>
      </c>
      <c r="E31" s="72">
        <v>21128</v>
      </c>
      <c r="F31" s="72" t="s">
        <v>160</v>
      </c>
      <c r="G31" s="18" t="s">
        <v>6</v>
      </c>
      <c r="H31" s="19" t="s">
        <v>50</v>
      </c>
      <c r="I31" s="29">
        <v>7961.81</v>
      </c>
      <c r="K31" s="10"/>
    </row>
    <row r="32" spans="1:11" s="4" customFormat="1" ht="15" customHeight="1">
      <c r="A32" s="66">
        <v>24</v>
      </c>
      <c r="B32" s="49">
        <v>45498</v>
      </c>
      <c r="C32" s="89">
        <v>130493154</v>
      </c>
      <c r="D32" s="28">
        <v>115258</v>
      </c>
      <c r="E32" s="72">
        <v>21209</v>
      </c>
      <c r="F32" s="72" t="s">
        <v>161</v>
      </c>
      <c r="G32" s="18" t="s">
        <v>6</v>
      </c>
      <c r="H32" s="19" t="s">
        <v>50</v>
      </c>
      <c r="I32" s="29">
        <v>748291.81</v>
      </c>
      <c r="K32" s="10"/>
    </row>
    <row r="33" spans="1:11" s="4" customFormat="1" ht="15" customHeight="1">
      <c r="A33" s="66">
        <v>25</v>
      </c>
      <c r="B33" s="49">
        <v>45499</v>
      </c>
      <c r="C33" s="89">
        <v>130493154</v>
      </c>
      <c r="D33" s="28">
        <v>115316</v>
      </c>
      <c r="E33" s="72">
        <v>21208</v>
      </c>
      <c r="F33" s="72" t="s">
        <v>162</v>
      </c>
      <c r="G33" s="18" t="s">
        <v>6</v>
      </c>
      <c r="H33" s="19" t="s">
        <v>50</v>
      </c>
      <c r="I33" s="29">
        <v>646943.5</v>
      </c>
      <c r="K33" s="10"/>
    </row>
    <row r="34" spans="1:11" s="4" customFormat="1" ht="15" customHeight="1">
      <c r="A34" s="66">
        <v>26</v>
      </c>
      <c r="B34" s="49">
        <v>45504</v>
      </c>
      <c r="C34" s="89">
        <v>130493154</v>
      </c>
      <c r="D34" s="28">
        <v>115703</v>
      </c>
      <c r="E34" s="72">
        <v>21164</v>
      </c>
      <c r="F34" s="72" t="s">
        <v>163</v>
      </c>
      <c r="G34" s="18" t="s">
        <v>6</v>
      </c>
      <c r="H34" s="19" t="s">
        <v>50</v>
      </c>
      <c r="I34" s="29">
        <v>5863.51</v>
      </c>
      <c r="K34" s="10"/>
    </row>
    <row r="35" spans="1:11" s="4" customFormat="1" ht="15" customHeight="1">
      <c r="A35" s="66">
        <v>27</v>
      </c>
      <c r="B35" s="49">
        <v>45517</v>
      </c>
      <c r="C35" s="89">
        <v>130493154</v>
      </c>
      <c r="D35" s="28">
        <v>116484</v>
      </c>
      <c r="E35" s="72">
        <v>21165</v>
      </c>
      <c r="F35" s="72" t="s">
        <v>164</v>
      </c>
      <c r="G35" s="18" t="s">
        <v>6</v>
      </c>
      <c r="H35" s="19" t="s">
        <v>50</v>
      </c>
      <c r="I35" s="29">
        <v>2653.94</v>
      </c>
      <c r="K35" s="10"/>
    </row>
    <row r="36" spans="1:11" s="4" customFormat="1" ht="15" customHeight="1">
      <c r="A36" s="66">
        <v>28</v>
      </c>
      <c r="B36" s="49">
        <v>45511</v>
      </c>
      <c r="C36" s="89">
        <v>130493154</v>
      </c>
      <c r="D36" s="28">
        <v>116018</v>
      </c>
      <c r="E36" s="72">
        <v>21212</v>
      </c>
      <c r="F36" s="72" t="s">
        <v>165</v>
      </c>
      <c r="G36" s="18" t="s">
        <v>6</v>
      </c>
      <c r="H36" s="19" t="s">
        <v>50</v>
      </c>
      <c r="I36" s="29">
        <v>830796.46</v>
      </c>
      <c r="K36" s="10"/>
    </row>
    <row r="37" spans="1:11" s="4" customFormat="1" ht="15" customHeight="1">
      <c r="A37" s="66">
        <v>29</v>
      </c>
      <c r="B37" s="49">
        <v>45530</v>
      </c>
      <c r="C37" s="89">
        <v>130493154</v>
      </c>
      <c r="D37" s="28">
        <v>117063</v>
      </c>
      <c r="E37" s="72">
        <v>21300</v>
      </c>
      <c r="F37" s="72" t="s">
        <v>166</v>
      </c>
      <c r="G37" s="18" t="s">
        <v>6</v>
      </c>
      <c r="H37" s="19" t="s">
        <v>50</v>
      </c>
      <c r="I37" s="29">
        <v>646943.5</v>
      </c>
      <c r="K37" s="10"/>
    </row>
    <row r="38" spans="1:11" s="4" customFormat="1" ht="15" customHeight="1">
      <c r="A38" s="66">
        <v>30</v>
      </c>
      <c r="B38" s="49">
        <v>45533</v>
      </c>
      <c r="C38" s="89">
        <v>130493154</v>
      </c>
      <c r="D38" s="28">
        <v>117344</v>
      </c>
      <c r="E38" s="72">
        <v>21219</v>
      </c>
      <c r="F38" s="72" t="s">
        <v>167</v>
      </c>
      <c r="G38" s="18" t="s">
        <v>6</v>
      </c>
      <c r="H38" s="19" t="s">
        <v>50</v>
      </c>
      <c r="I38" s="29">
        <v>6192.52</v>
      </c>
      <c r="K38" s="10"/>
    </row>
    <row r="39" spans="1:11" s="4" customFormat="1" ht="15" customHeight="1">
      <c r="A39" s="66">
        <v>31</v>
      </c>
      <c r="B39" s="49">
        <v>45548</v>
      </c>
      <c r="C39" s="89">
        <v>130493154</v>
      </c>
      <c r="D39" s="28">
        <v>118285</v>
      </c>
      <c r="E39" s="72">
        <v>21250</v>
      </c>
      <c r="F39" s="72" t="s">
        <v>168</v>
      </c>
      <c r="G39" s="18" t="s">
        <v>6</v>
      </c>
      <c r="H39" s="19" t="s">
        <v>50</v>
      </c>
      <c r="I39" s="29">
        <v>7077.17</v>
      </c>
      <c r="K39" s="10"/>
    </row>
    <row r="40" spans="1:11" s="4" customFormat="1" ht="15" customHeight="1">
      <c r="A40" s="66">
        <v>32</v>
      </c>
      <c r="B40" s="49">
        <v>45574</v>
      </c>
      <c r="C40" s="89">
        <v>130493154</v>
      </c>
      <c r="D40" s="28">
        <v>145728</v>
      </c>
      <c r="E40" s="72">
        <v>21301</v>
      </c>
      <c r="F40" s="72" t="s">
        <v>169</v>
      </c>
      <c r="G40" s="18" t="s">
        <v>6</v>
      </c>
      <c r="H40" s="19" t="s">
        <v>50</v>
      </c>
      <c r="I40" s="29">
        <v>8846.4599999999991</v>
      </c>
      <c r="K40" s="10"/>
    </row>
    <row r="41" spans="1:11" s="4" customFormat="1" ht="15" customHeight="1">
      <c r="A41" s="66">
        <v>33</v>
      </c>
      <c r="B41" s="49">
        <v>45574</v>
      </c>
      <c r="C41" s="89">
        <v>130493154</v>
      </c>
      <c r="D41" s="28">
        <v>145830</v>
      </c>
      <c r="E41" s="72">
        <v>21302</v>
      </c>
      <c r="F41" s="72" t="s">
        <v>170</v>
      </c>
      <c r="G41" s="18" t="s">
        <v>6</v>
      </c>
      <c r="H41" s="19" t="s">
        <v>50</v>
      </c>
      <c r="I41" s="29">
        <v>761024.01</v>
      </c>
      <c r="K41" s="10"/>
    </row>
    <row r="42" spans="1:11" s="4" customFormat="1" ht="15" customHeight="1">
      <c r="A42" s="66">
        <v>34</v>
      </c>
      <c r="B42" s="49">
        <v>45577</v>
      </c>
      <c r="C42" s="89">
        <v>130493154</v>
      </c>
      <c r="D42" s="28">
        <v>146107</v>
      </c>
      <c r="E42" s="72">
        <v>21304</v>
      </c>
      <c r="F42" s="72" t="s">
        <v>171</v>
      </c>
      <c r="G42" s="18" t="s">
        <v>6</v>
      </c>
      <c r="H42" s="19" t="s">
        <v>50</v>
      </c>
      <c r="I42" s="29">
        <v>24884.080000000002</v>
      </c>
      <c r="K42" s="10"/>
    </row>
    <row r="43" spans="1:11" s="4" customFormat="1" ht="15" customHeight="1">
      <c r="A43" s="66">
        <v>35</v>
      </c>
      <c r="B43" s="49">
        <v>45580</v>
      </c>
      <c r="C43" s="89">
        <v>130493154</v>
      </c>
      <c r="D43" s="28">
        <v>146205</v>
      </c>
      <c r="E43" s="72">
        <v>21303</v>
      </c>
      <c r="F43" s="72" t="s">
        <v>172</v>
      </c>
      <c r="G43" s="18" t="s">
        <v>6</v>
      </c>
      <c r="H43" s="19" t="s">
        <v>50</v>
      </c>
      <c r="I43" s="29">
        <v>930616.91</v>
      </c>
      <c r="K43" s="10"/>
    </row>
    <row r="44" spans="1:11" s="4" customFormat="1" ht="15" customHeight="1">
      <c r="A44" s="66">
        <v>36</v>
      </c>
      <c r="B44" s="49">
        <v>45596</v>
      </c>
      <c r="C44" s="89">
        <v>130493154</v>
      </c>
      <c r="D44" s="28">
        <v>147534</v>
      </c>
      <c r="E44" s="72">
        <v>21423</v>
      </c>
      <c r="F44" s="72" t="s">
        <v>173</v>
      </c>
      <c r="G44" s="18" t="s">
        <v>6</v>
      </c>
      <c r="H44" s="19" t="s">
        <v>50</v>
      </c>
      <c r="I44" s="29">
        <v>792090.58</v>
      </c>
      <c r="K44" s="10"/>
    </row>
    <row r="45" spans="1:11" s="4" customFormat="1" ht="15" customHeight="1">
      <c r="A45" s="66">
        <v>37</v>
      </c>
      <c r="B45" s="49">
        <v>45608</v>
      </c>
      <c r="C45" s="89">
        <v>130493154</v>
      </c>
      <c r="D45" s="28">
        <v>148463</v>
      </c>
      <c r="E45" s="72">
        <v>21407</v>
      </c>
      <c r="F45" s="72" t="s">
        <v>174</v>
      </c>
      <c r="G45" s="18" t="s">
        <v>6</v>
      </c>
      <c r="H45" s="19" t="s">
        <v>50</v>
      </c>
      <c r="I45" s="29">
        <v>3538.58</v>
      </c>
      <c r="K45" s="10"/>
    </row>
    <row r="46" spans="1:11" s="4" customFormat="1" ht="15" customHeight="1">
      <c r="A46" s="66">
        <v>38</v>
      </c>
      <c r="B46" s="49">
        <v>45617</v>
      </c>
      <c r="C46" s="89">
        <v>130493154</v>
      </c>
      <c r="D46" s="28">
        <v>149168</v>
      </c>
      <c r="E46" s="72">
        <v>21422</v>
      </c>
      <c r="F46" s="72" t="s">
        <v>175</v>
      </c>
      <c r="G46" s="18" t="s">
        <v>6</v>
      </c>
      <c r="H46" s="19" t="s">
        <v>50</v>
      </c>
      <c r="I46" s="29">
        <v>7272.93</v>
      </c>
      <c r="K46" s="10"/>
    </row>
    <row r="47" spans="1:11" s="4" customFormat="1" ht="15" customHeight="1">
      <c r="A47" s="66">
        <v>39</v>
      </c>
      <c r="B47" s="49">
        <v>45630</v>
      </c>
      <c r="C47" s="89">
        <v>130493154</v>
      </c>
      <c r="D47" s="28">
        <v>150024</v>
      </c>
      <c r="E47" s="72">
        <v>21805</v>
      </c>
      <c r="F47" s="72" t="s">
        <v>176</v>
      </c>
      <c r="G47" s="18" t="s">
        <v>6</v>
      </c>
      <c r="H47" s="19" t="s">
        <v>50</v>
      </c>
      <c r="I47" s="29">
        <v>644906.34</v>
      </c>
      <c r="K47" s="10"/>
    </row>
    <row r="48" spans="1:11" s="4" customFormat="1" ht="15" customHeight="1">
      <c r="A48" s="66">
        <v>40</v>
      </c>
      <c r="B48" s="49">
        <v>45645</v>
      </c>
      <c r="C48" s="89">
        <v>130493154</v>
      </c>
      <c r="D48" s="28">
        <v>151290</v>
      </c>
      <c r="E48" s="72">
        <v>21803</v>
      </c>
      <c r="F48" s="72" t="s">
        <v>177</v>
      </c>
      <c r="G48" s="18" t="s">
        <v>6</v>
      </c>
      <c r="H48" s="19" t="s">
        <v>50</v>
      </c>
      <c r="I48" s="29">
        <v>14658.79</v>
      </c>
      <c r="K48" s="10"/>
    </row>
    <row r="49" spans="1:11" s="4" customFormat="1" ht="15" customHeight="1">
      <c r="A49" s="66">
        <v>41</v>
      </c>
      <c r="B49" s="49">
        <v>45652</v>
      </c>
      <c r="C49" s="89">
        <v>130493154</v>
      </c>
      <c r="D49" s="28">
        <v>151570</v>
      </c>
      <c r="E49" s="72">
        <v>21803</v>
      </c>
      <c r="F49" s="72" t="s">
        <v>178</v>
      </c>
      <c r="G49" s="18" t="s">
        <v>6</v>
      </c>
      <c r="H49" s="19" t="s">
        <v>50</v>
      </c>
      <c r="I49" s="29">
        <v>11727.03</v>
      </c>
      <c r="K49" s="10"/>
    </row>
    <row r="50" spans="1:11" s="4" customFormat="1" ht="15" customHeight="1">
      <c r="A50" s="66">
        <v>42</v>
      </c>
      <c r="B50" s="49">
        <v>45652</v>
      </c>
      <c r="C50" s="89">
        <v>130493154</v>
      </c>
      <c r="D50" s="28">
        <v>151578</v>
      </c>
      <c r="E50" s="72">
        <v>21806</v>
      </c>
      <c r="F50" s="72" t="s">
        <v>179</v>
      </c>
      <c r="G50" s="18" t="s">
        <v>6</v>
      </c>
      <c r="H50" s="19" t="s">
        <v>50</v>
      </c>
      <c r="I50" s="29">
        <v>13192.91</v>
      </c>
      <c r="K50" s="10"/>
    </row>
    <row r="51" spans="1:11" s="4" customFormat="1" ht="15" customHeight="1">
      <c r="A51" s="66">
        <v>43</v>
      </c>
      <c r="B51" s="49">
        <v>45672</v>
      </c>
      <c r="C51" s="89">
        <v>130493154</v>
      </c>
      <c r="D51" s="28">
        <v>153144</v>
      </c>
      <c r="E51" s="72">
        <v>21804</v>
      </c>
      <c r="F51" s="72" t="s">
        <v>180</v>
      </c>
      <c r="G51" s="18" t="s">
        <v>6</v>
      </c>
      <c r="H51" s="19" t="s">
        <v>50</v>
      </c>
      <c r="I51" s="29">
        <v>7329.39</v>
      </c>
      <c r="K51" s="10"/>
    </row>
    <row r="52" spans="1:11" s="4" customFormat="1" ht="15" customHeight="1">
      <c r="A52" s="66">
        <v>44</v>
      </c>
      <c r="B52" s="49">
        <v>45677</v>
      </c>
      <c r="C52" s="89">
        <v>130493154</v>
      </c>
      <c r="D52" s="28">
        <v>153341</v>
      </c>
      <c r="E52" s="72">
        <v>22021</v>
      </c>
      <c r="F52" s="72" t="s">
        <v>181</v>
      </c>
      <c r="G52" s="18" t="s">
        <v>6</v>
      </c>
      <c r="H52" s="19" t="s">
        <v>50</v>
      </c>
      <c r="I52" s="29">
        <v>769172.62</v>
      </c>
      <c r="K52" s="10"/>
    </row>
    <row r="53" spans="1:11" s="4" customFormat="1" ht="15" customHeight="1">
      <c r="A53" s="66">
        <v>45</v>
      </c>
      <c r="B53" s="49">
        <v>45685</v>
      </c>
      <c r="C53" s="89">
        <v>130493154</v>
      </c>
      <c r="D53" s="28">
        <v>153960</v>
      </c>
      <c r="E53" s="72">
        <v>22020</v>
      </c>
      <c r="F53" s="72" t="s">
        <v>182</v>
      </c>
      <c r="G53" s="18" t="s">
        <v>6</v>
      </c>
      <c r="H53" s="19" t="s">
        <v>50</v>
      </c>
      <c r="I53" s="29">
        <v>5863.51</v>
      </c>
      <c r="K53" s="10"/>
    </row>
    <row r="54" spans="1:11" s="4" customFormat="1" ht="15" customHeight="1">
      <c r="A54" s="66">
        <v>46</v>
      </c>
      <c r="B54" s="49">
        <v>45695</v>
      </c>
      <c r="C54" s="89">
        <v>130493154</v>
      </c>
      <c r="D54" s="28">
        <v>154905</v>
      </c>
      <c r="E54" s="72">
        <v>22023</v>
      </c>
      <c r="F54" s="72" t="s">
        <v>183</v>
      </c>
      <c r="G54" s="18" t="s">
        <v>6</v>
      </c>
      <c r="H54" s="19" t="s">
        <v>50</v>
      </c>
      <c r="I54" s="29">
        <v>456416.53</v>
      </c>
      <c r="K54" s="10"/>
    </row>
    <row r="55" spans="1:11" s="4" customFormat="1" ht="15" customHeight="1">
      <c r="A55" s="66">
        <v>47</v>
      </c>
      <c r="B55" s="49">
        <v>45695</v>
      </c>
      <c r="C55" s="89">
        <v>130493154</v>
      </c>
      <c r="D55" s="28">
        <v>154783</v>
      </c>
      <c r="E55" s="72">
        <v>22022</v>
      </c>
      <c r="F55" s="72" t="s">
        <v>184</v>
      </c>
      <c r="G55" s="18" t="s">
        <v>6</v>
      </c>
      <c r="H55" s="19" t="s">
        <v>50</v>
      </c>
      <c r="I55" s="29">
        <v>25662.33</v>
      </c>
      <c r="K55" s="10"/>
    </row>
    <row r="56" spans="1:11" s="4" customFormat="1" ht="15" customHeight="1">
      <c r="A56" s="66">
        <v>48</v>
      </c>
      <c r="B56" s="49">
        <v>45727</v>
      </c>
      <c r="C56" s="89">
        <v>130493154</v>
      </c>
      <c r="D56" s="28">
        <v>157418</v>
      </c>
      <c r="E56" s="72">
        <v>21722</v>
      </c>
      <c r="F56" s="72" t="s">
        <v>185</v>
      </c>
      <c r="G56" s="18" t="s">
        <v>6</v>
      </c>
      <c r="H56" s="19" t="s">
        <v>50</v>
      </c>
      <c r="I56" s="29">
        <v>699400.16</v>
      </c>
      <c r="K56" s="10"/>
    </row>
    <row r="57" spans="1:11" s="4" customFormat="1" ht="15" customHeight="1">
      <c r="A57" s="66">
        <v>49</v>
      </c>
      <c r="B57" s="49">
        <v>45731</v>
      </c>
      <c r="C57" s="89">
        <v>130493154</v>
      </c>
      <c r="D57" s="28">
        <v>158103</v>
      </c>
      <c r="E57" s="72">
        <v>21723</v>
      </c>
      <c r="F57" s="72" t="s">
        <v>186</v>
      </c>
      <c r="G57" s="18" t="s">
        <v>6</v>
      </c>
      <c r="H57" s="19" t="s">
        <v>50</v>
      </c>
      <c r="I57" s="29">
        <v>652545.66</v>
      </c>
      <c r="K57" s="10"/>
    </row>
    <row r="58" spans="1:11" s="4" customFormat="1" ht="15" customHeight="1">
      <c r="A58" s="66">
        <v>50</v>
      </c>
      <c r="B58" s="49">
        <v>45734</v>
      </c>
      <c r="C58" s="89">
        <v>130493154</v>
      </c>
      <c r="D58" s="28">
        <v>158239</v>
      </c>
      <c r="E58" s="72">
        <v>21725</v>
      </c>
      <c r="F58" s="72" t="s">
        <v>187</v>
      </c>
      <c r="G58" s="18" t="s">
        <v>6</v>
      </c>
      <c r="H58" s="19" t="s">
        <v>50</v>
      </c>
      <c r="I58" s="29">
        <v>640322.75</v>
      </c>
      <c r="K58" s="10"/>
    </row>
    <row r="59" spans="1:11" s="4" customFormat="1" ht="15" customHeight="1">
      <c r="A59" s="66">
        <v>51</v>
      </c>
      <c r="B59" s="49">
        <v>45737</v>
      </c>
      <c r="C59" s="89">
        <v>130493154</v>
      </c>
      <c r="D59" s="28">
        <v>158427</v>
      </c>
      <c r="E59" s="72">
        <v>21724</v>
      </c>
      <c r="F59" s="72" t="s">
        <v>188</v>
      </c>
      <c r="G59" s="18" t="s">
        <v>6</v>
      </c>
      <c r="H59" s="19" t="s">
        <v>50</v>
      </c>
      <c r="I59" s="29">
        <v>3769.54</v>
      </c>
      <c r="K59" s="10"/>
    </row>
    <row r="60" spans="1:11" s="4" customFormat="1" ht="15" customHeight="1">
      <c r="A60" s="66">
        <v>52</v>
      </c>
      <c r="B60" s="49">
        <v>45768</v>
      </c>
      <c r="C60" s="89">
        <v>130493154</v>
      </c>
      <c r="D60" s="28">
        <v>161043</v>
      </c>
      <c r="E60" s="72">
        <v>22025</v>
      </c>
      <c r="F60" s="72" t="s">
        <v>189</v>
      </c>
      <c r="G60" s="18" t="s">
        <v>6</v>
      </c>
      <c r="H60" s="19" t="s">
        <v>50</v>
      </c>
      <c r="I60" s="29">
        <v>544067.31999999995</v>
      </c>
      <c r="K60" s="10"/>
    </row>
    <row r="61" spans="1:11" s="4" customFormat="1" ht="15" customHeight="1">
      <c r="A61" s="66">
        <v>53</v>
      </c>
      <c r="B61" s="49">
        <v>45789</v>
      </c>
      <c r="C61" s="89">
        <v>130493154</v>
      </c>
      <c r="D61" s="28">
        <v>162433</v>
      </c>
      <c r="E61" s="72">
        <v>21826</v>
      </c>
      <c r="F61" s="72" t="s">
        <v>190</v>
      </c>
      <c r="G61" s="18" t="s">
        <v>6</v>
      </c>
      <c r="H61" s="19" t="s">
        <v>50</v>
      </c>
      <c r="I61" s="29">
        <v>276792.98</v>
      </c>
      <c r="K61" s="10"/>
    </row>
    <row r="62" spans="1:11" s="4" customFormat="1" ht="15" customHeight="1">
      <c r="A62" s="66">
        <v>54</v>
      </c>
      <c r="B62" s="49">
        <v>45797</v>
      </c>
      <c r="C62" s="89">
        <v>130493154</v>
      </c>
      <c r="D62" s="28">
        <v>163080</v>
      </c>
      <c r="E62" s="72">
        <v>22083</v>
      </c>
      <c r="F62" s="72" t="s">
        <v>191</v>
      </c>
      <c r="G62" s="18" t="s">
        <v>6</v>
      </c>
      <c r="H62" s="19" t="s">
        <v>50</v>
      </c>
      <c r="I62" s="29">
        <v>618423.37</v>
      </c>
      <c r="K62" s="10"/>
    </row>
    <row r="63" spans="1:11" s="4" customFormat="1" ht="15" customHeight="1">
      <c r="A63" s="66">
        <v>55</v>
      </c>
      <c r="B63" s="49">
        <v>45818</v>
      </c>
      <c r="C63" s="89">
        <v>130493154</v>
      </c>
      <c r="D63" s="28">
        <v>164615</v>
      </c>
      <c r="E63" s="72">
        <v>22089</v>
      </c>
      <c r="F63" s="72" t="s">
        <v>192</v>
      </c>
      <c r="G63" s="18" t="s">
        <v>6</v>
      </c>
      <c r="H63" s="19" t="s">
        <v>50</v>
      </c>
      <c r="I63" s="29">
        <v>668842.88</v>
      </c>
      <c r="K63" s="10"/>
    </row>
    <row r="64" spans="1:11" s="4" customFormat="1" ht="15" customHeight="1">
      <c r="A64" s="66">
        <v>56</v>
      </c>
      <c r="B64" s="49">
        <v>45824</v>
      </c>
      <c r="C64" s="89">
        <v>130493154</v>
      </c>
      <c r="D64" s="28">
        <v>165184</v>
      </c>
      <c r="E64" s="72">
        <v>22090</v>
      </c>
      <c r="F64" s="72" t="s">
        <v>193</v>
      </c>
      <c r="G64" s="18" t="s">
        <v>6</v>
      </c>
      <c r="H64" s="19" t="s">
        <v>50</v>
      </c>
      <c r="I64" s="29">
        <v>10957.86</v>
      </c>
      <c r="K64" s="10"/>
    </row>
    <row r="65" spans="1:12" s="4" customFormat="1" ht="15" customHeight="1">
      <c r="A65" s="66">
        <v>57</v>
      </c>
      <c r="B65" s="49">
        <v>45824</v>
      </c>
      <c r="C65" s="89">
        <v>130493154</v>
      </c>
      <c r="D65" s="28">
        <v>165144</v>
      </c>
      <c r="E65" s="72">
        <v>21935</v>
      </c>
      <c r="F65" s="72" t="s">
        <v>194</v>
      </c>
      <c r="G65" s="18" t="s">
        <v>6</v>
      </c>
      <c r="H65" s="19" t="s">
        <v>50</v>
      </c>
      <c r="I65" s="29">
        <v>7636.29</v>
      </c>
      <c r="K65" s="10"/>
    </row>
    <row r="66" spans="1:12" s="4" customFormat="1" ht="15" customHeight="1">
      <c r="A66" s="66">
        <v>58</v>
      </c>
      <c r="B66" s="49">
        <v>45834</v>
      </c>
      <c r="C66" s="89">
        <v>130493154</v>
      </c>
      <c r="D66" s="28">
        <v>165690</v>
      </c>
      <c r="E66" s="72">
        <v>21936</v>
      </c>
      <c r="F66" s="72" t="s">
        <v>195</v>
      </c>
      <c r="G66" s="18" t="s">
        <v>6</v>
      </c>
      <c r="H66" s="19" t="s">
        <v>50</v>
      </c>
      <c r="I66" s="29">
        <v>746254.66</v>
      </c>
      <c r="K66" s="10"/>
    </row>
    <row r="67" spans="1:12" s="4" customFormat="1" ht="15" customHeight="1">
      <c r="A67" s="66">
        <v>59</v>
      </c>
      <c r="B67" s="49">
        <v>45860</v>
      </c>
      <c r="C67" s="89">
        <v>130493154</v>
      </c>
      <c r="D67" s="28">
        <v>167550</v>
      </c>
      <c r="E67" s="72">
        <v>22252</v>
      </c>
      <c r="F67" s="72" t="s">
        <v>478</v>
      </c>
      <c r="G67" s="18" t="s">
        <v>6</v>
      </c>
      <c r="H67" s="19" t="s">
        <v>50</v>
      </c>
      <c r="I67" s="29">
        <v>23684.73</v>
      </c>
      <c r="K67" s="10"/>
    </row>
    <row r="68" spans="1:12" s="4" customFormat="1" ht="15" customHeight="1">
      <c r="A68" s="66">
        <v>60</v>
      </c>
      <c r="B68" s="49">
        <v>45883</v>
      </c>
      <c r="C68" s="89">
        <v>130493154</v>
      </c>
      <c r="D68" s="28">
        <v>169224</v>
      </c>
      <c r="E68" s="72">
        <v>22024</v>
      </c>
      <c r="F68" s="72" t="s">
        <v>196</v>
      </c>
      <c r="G68" s="18" t="s">
        <v>6</v>
      </c>
      <c r="H68" s="19" t="s">
        <v>50</v>
      </c>
      <c r="I68" s="29">
        <v>688705.11</v>
      </c>
      <c r="K68" s="10"/>
    </row>
    <row r="69" spans="1:12" s="4" customFormat="1" ht="15" customHeight="1">
      <c r="A69" s="66">
        <v>61</v>
      </c>
      <c r="B69" s="49">
        <v>45937</v>
      </c>
      <c r="C69" s="89">
        <v>130493154</v>
      </c>
      <c r="D69" s="28">
        <v>172783</v>
      </c>
      <c r="E69" s="72">
        <v>22159</v>
      </c>
      <c r="F69" s="72" t="s">
        <v>197</v>
      </c>
      <c r="G69" s="18" t="s">
        <v>6</v>
      </c>
      <c r="H69" s="19" t="s">
        <v>50</v>
      </c>
      <c r="I69" s="29">
        <v>15891.49</v>
      </c>
      <c r="K69" s="10"/>
    </row>
    <row r="70" spans="1:12" s="4" customFormat="1" ht="15" customHeight="1">
      <c r="A70" s="66">
        <v>62</v>
      </c>
      <c r="B70" s="49">
        <v>45942</v>
      </c>
      <c r="C70" s="89">
        <v>130493154</v>
      </c>
      <c r="D70" s="28">
        <v>173158</v>
      </c>
      <c r="E70" s="72">
        <v>22158</v>
      </c>
      <c r="F70" s="72" t="s">
        <v>198</v>
      </c>
      <c r="G70" s="18" t="s">
        <v>6</v>
      </c>
      <c r="H70" s="19" t="s">
        <v>50</v>
      </c>
      <c r="I70" s="29">
        <v>855242.29</v>
      </c>
      <c r="K70" s="10"/>
      <c r="L70" s="53"/>
    </row>
    <row r="71" spans="1:12" s="4" customFormat="1" ht="15" customHeight="1">
      <c r="A71" s="66">
        <v>63</v>
      </c>
      <c r="B71" s="102">
        <v>45961</v>
      </c>
      <c r="C71" s="89">
        <v>130493154</v>
      </c>
      <c r="D71" s="28"/>
      <c r="E71" s="103">
        <v>22241</v>
      </c>
      <c r="F71" s="103" t="s">
        <v>469</v>
      </c>
      <c r="G71" s="18" t="s">
        <v>6</v>
      </c>
      <c r="H71" s="19" t="s">
        <v>50</v>
      </c>
      <c r="I71" s="104">
        <v>545085.9</v>
      </c>
      <c r="K71" s="10"/>
      <c r="L71" s="53"/>
    </row>
    <row r="72" spans="1:12" s="4" customFormat="1" ht="15" customHeight="1">
      <c r="A72" s="66">
        <v>64</v>
      </c>
      <c r="B72" s="102">
        <v>45966</v>
      </c>
      <c r="C72" s="89">
        <v>130493154</v>
      </c>
      <c r="D72" s="28"/>
      <c r="E72" s="103">
        <v>22242</v>
      </c>
      <c r="F72" s="103" t="s">
        <v>470</v>
      </c>
      <c r="G72" s="18" t="s">
        <v>6</v>
      </c>
      <c r="H72" s="19" t="s">
        <v>50</v>
      </c>
      <c r="I72" s="104">
        <v>11696.81</v>
      </c>
      <c r="K72" s="10"/>
      <c r="L72" s="53"/>
    </row>
    <row r="73" spans="1:12" s="4" customFormat="1" ht="15" customHeight="1">
      <c r="A73" s="66">
        <v>65</v>
      </c>
      <c r="B73" s="49">
        <v>45945</v>
      </c>
      <c r="C73" s="89">
        <v>130493154</v>
      </c>
      <c r="D73" s="28">
        <v>173534</v>
      </c>
      <c r="E73" s="72">
        <v>22179</v>
      </c>
      <c r="F73" s="72" t="s">
        <v>199</v>
      </c>
      <c r="G73" s="18" t="s">
        <v>6</v>
      </c>
      <c r="H73" s="19" t="s">
        <v>50</v>
      </c>
      <c r="I73" s="29">
        <v>14871.34</v>
      </c>
      <c r="J73" s="12">
        <f>SUM(I14:I73)</f>
        <v>17869525.459999993</v>
      </c>
      <c r="K73" s="10"/>
      <c r="L73" s="53"/>
    </row>
    <row r="74" spans="1:12" s="4" customFormat="1" ht="15" customHeight="1">
      <c r="A74" s="66">
        <v>66</v>
      </c>
      <c r="B74" s="49">
        <v>45860</v>
      </c>
      <c r="C74" s="89">
        <v>101799862</v>
      </c>
      <c r="D74" s="28">
        <v>618720</v>
      </c>
      <c r="E74" s="71">
        <v>21969</v>
      </c>
      <c r="F74" s="71" t="s">
        <v>200</v>
      </c>
      <c r="G74" s="18" t="s">
        <v>82</v>
      </c>
      <c r="H74" s="19" t="s">
        <v>48</v>
      </c>
      <c r="I74" s="29">
        <v>69850.009999999995</v>
      </c>
      <c r="J74" s="12"/>
      <c r="K74" s="10"/>
      <c r="L74" s="53"/>
    </row>
    <row r="75" spans="1:12" s="4" customFormat="1" ht="15" customHeight="1">
      <c r="A75" s="66">
        <v>67</v>
      </c>
      <c r="B75" s="49">
        <v>45940</v>
      </c>
      <c r="C75" s="89">
        <v>101799862</v>
      </c>
      <c r="D75" s="28">
        <v>620026</v>
      </c>
      <c r="E75" s="71">
        <v>22167</v>
      </c>
      <c r="F75" s="71" t="s">
        <v>201</v>
      </c>
      <c r="G75" s="18" t="s">
        <v>82</v>
      </c>
      <c r="H75" s="19" t="s">
        <v>110</v>
      </c>
      <c r="I75" s="29">
        <v>637200</v>
      </c>
      <c r="J75" s="12">
        <f>SUM(I74:I75)</f>
        <v>707050.01</v>
      </c>
      <c r="K75" s="10"/>
    </row>
    <row r="76" spans="1:12" s="4" customFormat="1" ht="15" customHeight="1">
      <c r="A76" s="66">
        <v>68</v>
      </c>
      <c r="B76" s="48">
        <v>43063</v>
      </c>
      <c r="C76" s="91">
        <v>103033652</v>
      </c>
      <c r="D76" s="30">
        <v>5563</v>
      </c>
      <c r="E76" s="30">
        <v>4902</v>
      </c>
      <c r="F76" s="30" t="s">
        <v>202</v>
      </c>
      <c r="G76" s="30" t="s">
        <v>5</v>
      </c>
      <c r="H76" s="30" t="s">
        <v>46</v>
      </c>
      <c r="I76" s="27">
        <v>51170</v>
      </c>
      <c r="K76" s="10"/>
    </row>
    <row r="77" spans="1:12" s="4" customFormat="1" ht="15" customHeight="1">
      <c r="A77" s="66">
        <v>69</v>
      </c>
      <c r="B77" s="48">
        <v>43091</v>
      </c>
      <c r="C77" s="91">
        <v>103033652</v>
      </c>
      <c r="D77" s="30">
        <v>5600</v>
      </c>
      <c r="E77" s="30">
        <v>5014</v>
      </c>
      <c r="F77" s="30" t="s">
        <v>203</v>
      </c>
      <c r="G77" s="30" t="s">
        <v>5</v>
      </c>
      <c r="H77" s="30" t="s">
        <v>46</v>
      </c>
      <c r="I77" s="27">
        <v>2450</v>
      </c>
      <c r="K77" s="10"/>
    </row>
    <row r="78" spans="1:12" s="4" customFormat="1" ht="15" customHeight="1">
      <c r="A78" s="66">
        <v>70</v>
      </c>
      <c r="B78" s="48">
        <v>43097</v>
      </c>
      <c r="C78" s="91">
        <v>103033652</v>
      </c>
      <c r="D78" s="30">
        <v>5609</v>
      </c>
      <c r="E78" s="30">
        <v>5028</v>
      </c>
      <c r="F78" s="30" t="s">
        <v>204</v>
      </c>
      <c r="G78" s="30" t="s">
        <v>5</v>
      </c>
      <c r="H78" s="30" t="s">
        <v>46</v>
      </c>
      <c r="I78" s="27">
        <v>50390</v>
      </c>
      <c r="K78" s="10"/>
    </row>
    <row r="79" spans="1:12" s="4" customFormat="1" ht="15" customHeight="1">
      <c r="A79" s="66">
        <v>71</v>
      </c>
      <c r="B79" s="48">
        <v>43099</v>
      </c>
      <c r="C79" s="91">
        <v>103033652</v>
      </c>
      <c r="D79" s="30">
        <v>5612</v>
      </c>
      <c r="E79" s="30">
        <v>5097</v>
      </c>
      <c r="F79" s="30" t="s">
        <v>205</v>
      </c>
      <c r="G79" s="30" t="s">
        <v>5</v>
      </c>
      <c r="H79" s="30" t="s">
        <v>46</v>
      </c>
      <c r="I79" s="27">
        <v>2000</v>
      </c>
      <c r="K79" s="10"/>
    </row>
    <row r="80" spans="1:12" s="4" customFormat="1" ht="15" customHeight="1">
      <c r="A80" s="66">
        <v>72</v>
      </c>
      <c r="B80" s="48">
        <v>43111</v>
      </c>
      <c r="C80" s="91">
        <v>103033652</v>
      </c>
      <c r="D80" s="30">
        <v>5633</v>
      </c>
      <c r="E80" s="30">
        <v>5128</v>
      </c>
      <c r="F80" s="30" t="s">
        <v>206</v>
      </c>
      <c r="G80" s="30" t="s">
        <v>5</v>
      </c>
      <c r="H80" s="30" t="s">
        <v>46</v>
      </c>
      <c r="I80" s="27">
        <v>2274</v>
      </c>
      <c r="K80" s="10"/>
    </row>
    <row r="81" spans="1:11" s="4" customFormat="1" ht="15" customHeight="1">
      <c r="A81" s="66">
        <v>73</v>
      </c>
      <c r="B81" s="48">
        <v>43116</v>
      </c>
      <c r="C81" s="91">
        <v>103033652</v>
      </c>
      <c r="D81" s="30">
        <v>5641</v>
      </c>
      <c r="E81" s="30">
        <v>5127</v>
      </c>
      <c r="F81" s="30" t="s">
        <v>207</v>
      </c>
      <c r="G81" s="30" t="s">
        <v>5</v>
      </c>
      <c r="H81" s="30" t="s">
        <v>46</v>
      </c>
      <c r="I81" s="27">
        <v>840</v>
      </c>
      <c r="K81" s="10"/>
    </row>
    <row r="82" spans="1:11" s="4" customFormat="1" ht="15" customHeight="1">
      <c r="A82" s="66">
        <v>74</v>
      </c>
      <c r="B82" s="48">
        <v>43126</v>
      </c>
      <c r="C82" s="91">
        <v>103033652</v>
      </c>
      <c r="D82" s="30">
        <v>5660</v>
      </c>
      <c r="E82" s="30">
        <v>5165</v>
      </c>
      <c r="F82" s="30" t="s">
        <v>208</v>
      </c>
      <c r="G82" s="30" t="s">
        <v>5</v>
      </c>
      <c r="H82" s="30" t="s">
        <v>46</v>
      </c>
      <c r="I82" s="27">
        <v>44000</v>
      </c>
      <c r="K82" s="10"/>
    </row>
    <row r="83" spans="1:11" s="4" customFormat="1" ht="15" customHeight="1">
      <c r="A83" s="66">
        <v>75</v>
      </c>
      <c r="B83" s="48">
        <v>43157</v>
      </c>
      <c r="C83" s="91">
        <v>103033652</v>
      </c>
      <c r="D83" s="30">
        <v>5709</v>
      </c>
      <c r="E83" s="30">
        <v>5305</v>
      </c>
      <c r="F83" s="30" t="s">
        <v>209</v>
      </c>
      <c r="G83" s="30" t="s">
        <v>5</v>
      </c>
      <c r="H83" s="30" t="s">
        <v>46</v>
      </c>
      <c r="I83" s="27">
        <v>53475</v>
      </c>
      <c r="K83" s="10"/>
    </row>
    <row r="84" spans="1:11" s="4" customFormat="1" ht="15" customHeight="1">
      <c r="A84" s="66">
        <v>76</v>
      </c>
      <c r="B84" s="48">
        <v>43192</v>
      </c>
      <c r="C84" s="91">
        <v>103033652</v>
      </c>
      <c r="D84" s="30">
        <v>5800</v>
      </c>
      <c r="E84" s="30">
        <v>5465</v>
      </c>
      <c r="F84" s="30" t="s">
        <v>210</v>
      </c>
      <c r="G84" s="30" t="s">
        <v>5</v>
      </c>
      <c r="H84" s="30" t="s">
        <v>46</v>
      </c>
      <c r="I84" s="27">
        <v>48990</v>
      </c>
    </row>
    <row r="85" spans="1:11" s="4" customFormat="1" ht="15" customHeight="1">
      <c r="A85" s="66">
        <v>77</v>
      </c>
      <c r="B85" s="48">
        <v>43207</v>
      </c>
      <c r="C85" s="91">
        <v>103033652</v>
      </c>
      <c r="D85" s="30">
        <v>5932</v>
      </c>
      <c r="E85" s="30">
        <v>5532</v>
      </c>
      <c r="F85" s="30" t="s">
        <v>211</v>
      </c>
      <c r="G85" s="30" t="s">
        <v>5</v>
      </c>
      <c r="H85" s="30" t="s">
        <v>46</v>
      </c>
      <c r="I85" s="27">
        <v>6400</v>
      </c>
    </row>
    <row r="86" spans="1:11" s="4" customFormat="1" ht="15" customHeight="1">
      <c r="A86" s="66">
        <v>78</v>
      </c>
      <c r="B86" s="48">
        <v>43218</v>
      </c>
      <c r="C86" s="91">
        <v>103033652</v>
      </c>
      <c r="D86" s="30">
        <v>6005</v>
      </c>
      <c r="E86" s="30">
        <v>5592</v>
      </c>
      <c r="F86" s="30" t="s">
        <v>212</v>
      </c>
      <c r="G86" s="30" t="s">
        <v>5</v>
      </c>
      <c r="H86" s="30" t="s">
        <v>46</v>
      </c>
      <c r="I86" s="27">
        <v>53785</v>
      </c>
      <c r="J86" s="12">
        <f>SUM(I76:I86)</f>
        <v>315774</v>
      </c>
    </row>
    <row r="87" spans="1:11" s="4" customFormat="1" ht="15" customHeight="1">
      <c r="A87" s="66">
        <v>79</v>
      </c>
      <c r="B87" s="45">
        <v>45847</v>
      </c>
      <c r="C87" s="92">
        <v>102319197</v>
      </c>
      <c r="D87" s="31">
        <v>1028174</v>
      </c>
      <c r="E87" s="74">
        <v>21952</v>
      </c>
      <c r="F87" s="78" t="s">
        <v>213</v>
      </c>
      <c r="G87" s="23" t="s">
        <v>134</v>
      </c>
      <c r="H87" s="32" t="s">
        <v>51</v>
      </c>
      <c r="I87" s="17">
        <v>29240.58</v>
      </c>
    </row>
    <row r="88" spans="1:11" s="4" customFormat="1" ht="15" customHeight="1">
      <c r="A88" s="66">
        <v>80</v>
      </c>
      <c r="B88" s="45">
        <v>45870</v>
      </c>
      <c r="C88" s="92">
        <v>102319197</v>
      </c>
      <c r="D88" s="31">
        <v>1028236</v>
      </c>
      <c r="E88" s="74">
        <v>21999</v>
      </c>
      <c r="F88" s="78" t="s">
        <v>214</v>
      </c>
      <c r="G88" s="23" t="s">
        <v>134</v>
      </c>
      <c r="H88" s="32" t="s">
        <v>51</v>
      </c>
      <c r="I88" s="17">
        <v>44827.02</v>
      </c>
    </row>
    <row r="89" spans="1:11" s="4" customFormat="1" ht="15" customHeight="1">
      <c r="A89" s="66">
        <v>81</v>
      </c>
      <c r="B89" s="45">
        <v>45896</v>
      </c>
      <c r="C89" s="92">
        <v>102319197</v>
      </c>
      <c r="D89" s="31">
        <v>1028315</v>
      </c>
      <c r="E89" s="74">
        <v>22078</v>
      </c>
      <c r="F89" s="78" t="s">
        <v>215</v>
      </c>
      <c r="G89" s="23" t="s">
        <v>134</v>
      </c>
      <c r="H89" s="32" t="s">
        <v>51</v>
      </c>
      <c r="I89" s="17">
        <v>23155.26</v>
      </c>
    </row>
    <row r="90" spans="1:11" s="4" customFormat="1" ht="15.75">
      <c r="A90" s="66">
        <v>82</v>
      </c>
      <c r="B90" s="45">
        <v>45903</v>
      </c>
      <c r="C90" s="92">
        <v>102319197</v>
      </c>
      <c r="D90" s="31">
        <v>1028354</v>
      </c>
      <c r="E90" s="74">
        <v>22092</v>
      </c>
      <c r="F90" s="78" t="s">
        <v>216</v>
      </c>
      <c r="G90" s="23" t="s">
        <v>134</v>
      </c>
      <c r="H90" s="32" t="s">
        <v>51</v>
      </c>
      <c r="I90" s="17">
        <v>3000</v>
      </c>
    </row>
    <row r="91" spans="1:11" s="4" customFormat="1" ht="15" customHeight="1">
      <c r="A91" s="66">
        <v>83</v>
      </c>
      <c r="B91" s="45">
        <v>45938</v>
      </c>
      <c r="C91" s="92">
        <v>102319197</v>
      </c>
      <c r="D91" s="31">
        <v>1028441</v>
      </c>
      <c r="E91" s="74">
        <v>22169</v>
      </c>
      <c r="F91" s="78" t="s">
        <v>217</v>
      </c>
      <c r="G91" s="23" t="s">
        <v>134</v>
      </c>
      <c r="H91" s="32" t="s">
        <v>51</v>
      </c>
      <c r="I91" s="17">
        <v>2033871.93</v>
      </c>
      <c r="J91" s="12">
        <f>SUM(I87:I91)</f>
        <v>2134094.79</v>
      </c>
    </row>
    <row r="92" spans="1:11" s="4" customFormat="1" ht="15" customHeight="1">
      <c r="A92" s="66">
        <v>84</v>
      </c>
      <c r="B92" s="45">
        <v>45875</v>
      </c>
      <c r="C92" s="89">
        <v>130797323</v>
      </c>
      <c r="D92" s="31">
        <v>9123</v>
      </c>
      <c r="E92" s="71">
        <v>22040</v>
      </c>
      <c r="F92" s="71" t="s">
        <v>218</v>
      </c>
      <c r="G92" s="31" t="s">
        <v>98</v>
      </c>
      <c r="H92" s="19" t="s">
        <v>47</v>
      </c>
      <c r="I92" s="17">
        <v>248000</v>
      </c>
      <c r="J92" s="12"/>
    </row>
    <row r="93" spans="1:11" s="4" customFormat="1" ht="15" customHeight="1">
      <c r="A93" s="66">
        <v>85</v>
      </c>
      <c r="B93" s="45">
        <v>45887</v>
      </c>
      <c r="C93" s="89">
        <v>130797323</v>
      </c>
      <c r="D93" s="31">
        <v>9154</v>
      </c>
      <c r="E93" s="71">
        <v>22051</v>
      </c>
      <c r="F93" s="71" t="s">
        <v>219</v>
      </c>
      <c r="G93" s="31" t="s">
        <v>98</v>
      </c>
      <c r="H93" s="19" t="s">
        <v>54</v>
      </c>
      <c r="I93" s="17">
        <v>269040</v>
      </c>
      <c r="J93" s="12"/>
    </row>
    <row r="94" spans="1:11" s="4" customFormat="1" ht="15" customHeight="1">
      <c r="A94" s="66">
        <v>86</v>
      </c>
      <c r="B94" s="45">
        <v>45922</v>
      </c>
      <c r="C94" s="89">
        <v>130797323</v>
      </c>
      <c r="D94" s="31">
        <v>9267</v>
      </c>
      <c r="E94" s="71">
        <v>22110</v>
      </c>
      <c r="F94" s="71" t="s">
        <v>220</v>
      </c>
      <c r="G94" s="31" t="s">
        <v>98</v>
      </c>
      <c r="H94" s="19" t="s">
        <v>47</v>
      </c>
      <c r="I94" s="17">
        <v>270000</v>
      </c>
      <c r="J94" s="12"/>
    </row>
    <row r="95" spans="1:11" s="4" customFormat="1" ht="15" customHeight="1">
      <c r="A95" s="66">
        <v>87</v>
      </c>
      <c r="B95" s="45">
        <v>45918</v>
      </c>
      <c r="C95" s="89">
        <v>130797323</v>
      </c>
      <c r="D95" s="31">
        <v>9254</v>
      </c>
      <c r="E95" s="71">
        <v>22111</v>
      </c>
      <c r="F95" s="71" t="s">
        <v>221</v>
      </c>
      <c r="G95" s="31" t="s">
        <v>98</v>
      </c>
      <c r="H95" s="19" t="s">
        <v>47</v>
      </c>
      <c r="I95" s="17">
        <v>157500</v>
      </c>
      <c r="J95" s="12"/>
    </row>
    <row r="96" spans="1:11" s="4" customFormat="1" ht="15" customHeight="1">
      <c r="A96" s="66">
        <v>88</v>
      </c>
      <c r="B96" s="45">
        <v>45967</v>
      </c>
      <c r="C96" s="89">
        <v>130797323</v>
      </c>
      <c r="D96" s="31">
        <v>9409</v>
      </c>
      <c r="E96" s="71">
        <v>22216</v>
      </c>
      <c r="F96" s="71" t="s">
        <v>423</v>
      </c>
      <c r="G96" s="31" t="s">
        <v>98</v>
      </c>
      <c r="H96" s="19" t="s">
        <v>47</v>
      </c>
      <c r="I96" s="17">
        <v>180000</v>
      </c>
      <c r="J96" s="12"/>
    </row>
    <row r="97" spans="1:10" s="4" customFormat="1" ht="15" customHeight="1">
      <c r="A97" s="66">
        <v>89</v>
      </c>
      <c r="B97" s="45">
        <v>45967</v>
      </c>
      <c r="C97" s="89">
        <v>130797323</v>
      </c>
      <c r="D97" s="31">
        <v>9405</v>
      </c>
      <c r="E97" s="71">
        <v>22217</v>
      </c>
      <c r="F97" s="71" t="s">
        <v>424</v>
      </c>
      <c r="G97" s="31" t="s">
        <v>98</v>
      </c>
      <c r="H97" s="19" t="s">
        <v>47</v>
      </c>
      <c r="I97" s="17">
        <v>270000</v>
      </c>
      <c r="J97" s="12">
        <f>SUM(I92:I97)</f>
        <v>1394540</v>
      </c>
    </row>
    <row r="98" spans="1:10" s="4" customFormat="1" ht="15" customHeight="1">
      <c r="A98" s="66">
        <v>90</v>
      </c>
      <c r="B98" s="49">
        <v>45962</v>
      </c>
      <c r="C98" s="89">
        <v>403000291</v>
      </c>
      <c r="D98" s="28">
        <v>1015881</v>
      </c>
      <c r="E98" s="71">
        <v>22219</v>
      </c>
      <c r="F98" s="72" t="s">
        <v>435</v>
      </c>
      <c r="G98" s="31" t="s">
        <v>7</v>
      </c>
      <c r="H98" s="32" t="s">
        <v>53</v>
      </c>
      <c r="I98" s="17">
        <v>5000</v>
      </c>
      <c r="J98" s="12">
        <f>I98</f>
        <v>5000</v>
      </c>
    </row>
    <row r="99" spans="1:10" s="4" customFormat="1" ht="15" customHeight="1">
      <c r="A99" s="66">
        <v>91</v>
      </c>
      <c r="B99" s="47">
        <v>45889</v>
      </c>
      <c r="C99" s="93">
        <v>131354238</v>
      </c>
      <c r="D99" s="21">
        <v>61667</v>
      </c>
      <c r="E99" s="71">
        <v>22068</v>
      </c>
      <c r="F99" s="71" t="s">
        <v>222</v>
      </c>
      <c r="G99" s="18" t="s">
        <v>8</v>
      </c>
      <c r="H99" s="19" t="s">
        <v>51</v>
      </c>
      <c r="I99" s="22">
        <v>52476</v>
      </c>
      <c r="J99" s="12"/>
    </row>
    <row r="100" spans="1:10" s="4" customFormat="1" ht="15" customHeight="1">
      <c r="A100" s="66">
        <v>92</v>
      </c>
      <c r="B100" s="47">
        <v>45936</v>
      </c>
      <c r="C100" s="93">
        <v>131354238</v>
      </c>
      <c r="D100" s="21">
        <v>62883</v>
      </c>
      <c r="E100" s="71">
        <v>22184</v>
      </c>
      <c r="F100" s="71" t="s">
        <v>223</v>
      </c>
      <c r="G100" s="18" t="s">
        <v>8</v>
      </c>
      <c r="H100" s="19" t="s">
        <v>51</v>
      </c>
      <c r="I100" s="22">
        <v>150064</v>
      </c>
      <c r="J100" s="12"/>
    </row>
    <row r="101" spans="1:10" s="4" customFormat="1" ht="15" customHeight="1">
      <c r="A101" s="66">
        <v>93</v>
      </c>
      <c r="B101" s="47">
        <v>45945</v>
      </c>
      <c r="C101" s="93">
        <v>131354238</v>
      </c>
      <c r="D101" s="21">
        <v>63158</v>
      </c>
      <c r="E101" s="71">
        <v>22188</v>
      </c>
      <c r="F101" s="71" t="s">
        <v>224</v>
      </c>
      <c r="G101" s="18" t="s">
        <v>8</v>
      </c>
      <c r="H101" s="19" t="s">
        <v>51</v>
      </c>
      <c r="I101" s="22">
        <v>85566.52</v>
      </c>
      <c r="J101" s="12">
        <f>I99+I100+I101</f>
        <v>288106.52</v>
      </c>
    </row>
    <row r="102" spans="1:10" s="4" customFormat="1" ht="15" customHeight="1">
      <c r="A102" s="66">
        <v>94</v>
      </c>
      <c r="B102" s="46">
        <v>45842</v>
      </c>
      <c r="C102" s="92">
        <v>101070587</v>
      </c>
      <c r="D102" s="23">
        <v>9000068894</v>
      </c>
      <c r="E102" s="73">
        <v>21941</v>
      </c>
      <c r="F102" s="77" t="s">
        <v>225</v>
      </c>
      <c r="G102" s="23" t="s">
        <v>9</v>
      </c>
      <c r="H102" s="19" t="s">
        <v>51</v>
      </c>
      <c r="I102" s="20">
        <v>52130.65</v>
      </c>
    </row>
    <row r="103" spans="1:10" s="4" customFormat="1" ht="15" customHeight="1">
      <c r="A103" s="66">
        <v>95</v>
      </c>
      <c r="B103" s="46">
        <v>45848</v>
      </c>
      <c r="C103" s="92">
        <v>101070587</v>
      </c>
      <c r="D103" s="23">
        <v>9000069459</v>
      </c>
      <c r="E103" s="73">
        <v>21953</v>
      </c>
      <c r="F103" s="77" t="s">
        <v>226</v>
      </c>
      <c r="G103" s="23" t="s">
        <v>9</v>
      </c>
      <c r="H103" s="19" t="s">
        <v>51</v>
      </c>
      <c r="I103" s="20">
        <v>6810.96</v>
      </c>
    </row>
    <row r="104" spans="1:10" s="4" customFormat="1" ht="15" customHeight="1">
      <c r="A104" s="66">
        <v>96</v>
      </c>
      <c r="B104" s="46">
        <v>45862</v>
      </c>
      <c r="C104" s="92">
        <v>101070587</v>
      </c>
      <c r="D104" s="23">
        <v>9000070742</v>
      </c>
      <c r="E104" s="73">
        <v>21995</v>
      </c>
      <c r="F104" s="77" t="s">
        <v>227</v>
      </c>
      <c r="G104" s="23" t="s">
        <v>9</v>
      </c>
      <c r="H104" s="19" t="s">
        <v>51</v>
      </c>
      <c r="I104" s="20">
        <v>7549</v>
      </c>
    </row>
    <row r="105" spans="1:10" s="4" customFormat="1" ht="15" customHeight="1">
      <c r="A105" s="66">
        <v>97</v>
      </c>
      <c r="B105" s="46">
        <v>45909</v>
      </c>
      <c r="C105" s="92">
        <v>101070587</v>
      </c>
      <c r="D105" s="23">
        <v>9000074699</v>
      </c>
      <c r="E105" s="73">
        <v>22086</v>
      </c>
      <c r="F105" s="77" t="s">
        <v>228</v>
      </c>
      <c r="G105" s="23" t="s">
        <v>9</v>
      </c>
      <c r="H105" s="19" t="s">
        <v>119</v>
      </c>
      <c r="I105" s="20">
        <v>9828</v>
      </c>
    </row>
    <row r="106" spans="1:10" s="4" customFormat="1" ht="15" customHeight="1">
      <c r="A106" s="66">
        <v>98</v>
      </c>
      <c r="B106" s="46">
        <v>45919</v>
      </c>
      <c r="C106" s="92">
        <v>101070587</v>
      </c>
      <c r="D106" s="23">
        <v>9000075656</v>
      </c>
      <c r="E106" s="73">
        <v>22131</v>
      </c>
      <c r="F106" s="77" t="s">
        <v>229</v>
      </c>
      <c r="G106" s="23" t="s">
        <v>9</v>
      </c>
      <c r="H106" s="19" t="s">
        <v>54</v>
      </c>
      <c r="I106" s="20">
        <v>19045</v>
      </c>
    </row>
    <row r="107" spans="1:10" s="4" customFormat="1" ht="15" customHeight="1">
      <c r="A107" s="66">
        <v>99</v>
      </c>
      <c r="B107" s="46">
        <v>45933</v>
      </c>
      <c r="C107" s="92">
        <v>101070587</v>
      </c>
      <c r="D107" s="23">
        <v>9000075741</v>
      </c>
      <c r="E107" s="73">
        <v>22173</v>
      </c>
      <c r="F107" s="77" t="s">
        <v>230</v>
      </c>
      <c r="G107" s="23" t="s">
        <v>9</v>
      </c>
      <c r="H107" s="19" t="s">
        <v>51</v>
      </c>
      <c r="I107" s="20">
        <v>2384847.8199999998</v>
      </c>
    </row>
    <row r="108" spans="1:10" s="4" customFormat="1" ht="15" customHeight="1">
      <c r="A108" s="66">
        <v>100</v>
      </c>
      <c r="B108" s="46">
        <v>45946</v>
      </c>
      <c r="C108" s="92">
        <v>101070587</v>
      </c>
      <c r="D108" s="23">
        <v>9000078021</v>
      </c>
      <c r="E108" s="73">
        <v>22172</v>
      </c>
      <c r="F108" s="77" t="s">
        <v>231</v>
      </c>
      <c r="G108" s="23" t="s">
        <v>9</v>
      </c>
      <c r="H108" s="19" t="s">
        <v>51</v>
      </c>
      <c r="I108" s="20">
        <v>7549</v>
      </c>
    </row>
    <row r="109" spans="1:10" s="4" customFormat="1" ht="15" customHeight="1">
      <c r="A109" s="66">
        <v>101</v>
      </c>
      <c r="B109" s="46">
        <v>45947</v>
      </c>
      <c r="C109" s="92">
        <v>101070587</v>
      </c>
      <c r="D109" s="23">
        <v>9000078101</v>
      </c>
      <c r="E109" s="73">
        <v>22171</v>
      </c>
      <c r="F109" s="77" t="s">
        <v>232</v>
      </c>
      <c r="G109" s="23" t="s">
        <v>9</v>
      </c>
      <c r="H109" s="19" t="s">
        <v>51</v>
      </c>
      <c r="I109" s="20">
        <v>9509.5</v>
      </c>
    </row>
    <row r="110" spans="1:10" s="4" customFormat="1" ht="15" customHeight="1">
      <c r="A110" s="66">
        <v>102</v>
      </c>
      <c r="B110" s="46">
        <v>45979</v>
      </c>
      <c r="C110" s="92">
        <v>101070587</v>
      </c>
      <c r="D110" s="23">
        <v>9000080641</v>
      </c>
      <c r="E110" s="73">
        <v>22236</v>
      </c>
      <c r="F110" s="77" t="s">
        <v>450</v>
      </c>
      <c r="G110" s="23" t="s">
        <v>9</v>
      </c>
      <c r="H110" s="19" t="s">
        <v>47</v>
      </c>
      <c r="I110" s="20">
        <v>23010</v>
      </c>
      <c r="J110" s="12">
        <f>SUM(I102:I110)</f>
        <v>2520279.9299999997</v>
      </c>
    </row>
    <row r="111" spans="1:10" s="4" customFormat="1" ht="15" customHeight="1">
      <c r="A111" s="66">
        <v>103</v>
      </c>
      <c r="B111" s="49">
        <v>45875</v>
      </c>
      <c r="C111" s="89">
        <v>131007562</v>
      </c>
      <c r="D111" s="28">
        <v>5097</v>
      </c>
      <c r="E111" s="72">
        <v>21997</v>
      </c>
      <c r="F111" s="72" t="s">
        <v>233</v>
      </c>
      <c r="G111" s="18" t="s">
        <v>10</v>
      </c>
      <c r="H111" s="19" t="s">
        <v>54</v>
      </c>
      <c r="I111" s="29">
        <v>239757.12</v>
      </c>
    </row>
    <row r="112" spans="1:10" s="4" customFormat="1" ht="15" customHeight="1">
      <c r="A112" s="66">
        <v>104</v>
      </c>
      <c r="B112" s="49">
        <v>45887</v>
      </c>
      <c r="C112" s="89">
        <v>131007562</v>
      </c>
      <c r="D112" s="28">
        <v>5159</v>
      </c>
      <c r="E112" s="72">
        <v>22028</v>
      </c>
      <c r="F112" s="72" t="s">
        <v>234</v>
      </c>
      <c r="G112" s="18" t="s">
        <v>10</v>
      </c>
      <c r="H112" s="19" t="s">
        <v>54</v>
      </c>
      <c r="I112" s="29">
        <v>950000</v>
      </c>
    </row>
    <row r="113" spans="1:10" s="4" customFormat="1" ht="15" customHeight="1">
      <c r="A113" s="66">
        <v>105</v>
      </c>
      <c r="B113" s="49">
        <v>45889</v>
      </c>
      <c r="C113" s="89">
        <v>131007562</v>
      </c>
      <c r="D113" s="28">
        <v>5194</v>
      </c>
      <c r="E113" s="72">
        <v>22060</v>
      </c>
      <c r="F113" s="72" t="s">
        <v>235</v>
      </c>
      <c r="G113" s="18" t="s">
        <v>10</v>
      </c>
      <c r="H113" s="19" t="s">
        <v>47</v>
      </c>
      <c r="I113" s="29">
        <v>228000</v>
      </c>
    </row>
    <row r="114" spans="1:10" s="4" customFormat="1" ht="15" customHeight="1">
      <c r="A114" s="66">
        <v>106</v>
      </c>
      <c r="B114" s="49">
        <v>45952</v>
      </c>
      <c r="C114" s="89">
        <v>131007562</v>
      </c>
      <c r="D114" s="28">
        <v>5552</v>
      </c>
      <c r="E114" s="72">
        <v>22182</v>
      </c>
      <c r="F114" s="72" t="s">
        <v>236</v>
      </c>
      <c r="G114" s="18" t="s">
        <v>10</v>
      </c>
      <c r="H114" s="19" t="s">
        <v>47</v>
      </c>
      <c r="I114" s="29">
        <v>210000</v>
      </c>
    </row>
    <row r="115" spans="1:10" s="4" customFormat="1" ht="15" customHeight="1">
      <c r="A115" s="66">
        <v>107</v>
      </c>
      <c r="B115" s="49">
        <v>45965</v>
      </c>
      <c r="C115" s="89">
        <v>131007562</v>
      </c>
      <c r="D115" s="28">
        <v>5626</v>
      </c>
      <c r="E115" s="72">
        <v>22204</v>
      </c>
      <c r="F115" s="72" t="s">
        <v>411</v>
      </c>
      <c r="G115" s="18" t="s">
        <v>10</v>
      </c>
      <c r="H115" s="19" t="s">
        <v>47</v>
      </c>
      <c r="I115" s="29">
        <v>718200</v>
      </c>
    </row>
    <row r="116" spans="1:10" s="4" customFormat="1" ht="15" customHeight="1">
      <c r="A116" s="66">
        <v>108</v>
      </c>
      <c r="B116" s="49">
        <v>45979</v>
      </c>
      <c r="C116" s="89">
        <v>131007562</v>
      </c>
      <c r="D116" s="28">
        <v>5696</v>
      </c>
      <c r="E116" s="72">
        <v>22228</v>
      </c>
      <c r="F116" s="72" t="s">
        <v>373</v>
      </c>
      <c r="G116" s="18" t="s">
        <v>10</v>
      </c>
      <c r="H116" s="19" t="s">
        <v>47</v>
      </c>
      <c r="I116" s="29">
        <v>718200</v>
      </c>
      <c r="J116" s="12">
        <f>SUM(I111:I116)</f>
        <v>3064157.12</v>
      </c>
    </row>
    <row r="117" spans="1:10" s="4" customFormat="1" ht="15" customHeight="1">
      <c r="A117" s="66">
        <v>109</v>
      </c>
      <c r="B117" s="47">
        <v>45860</v>
      </c>
      <c r="C117" s="89">
        <v>130019322</v>
      </c>
      <c r="D117" s="21">
        <v>2291</v>
      </c>
      <c r="E117" s="71">
        <v>21971</v>
      </c>
      <c r="F117" s="71" t="s">
        <v>237</v>
      </c>
      <c r="G117" s="18" t="s">
        <v>81</v>
      </c>
      <c r="H117" s="19" t="s">
        <v>55</v>
      </c>
      <c r="I117" s="22">
        <v>116113.11</v>
      </c>
    </row>
    <row r="118" spans="1:10" s="4" customFormat="1" ht="15" customHeight="1">
      <c r="A118" s="66">
        <v>110</v>
      </c>
      <c r="B118" s="47">
        <v>45870</v>
      </c>
      <c r="C118" s="89">
        <v>130019322</v>
      </c>
      <c r="D118" s="21">
        <v>2293</v>
      </c>
      <c r="E118" s="71">
        <v>22027</v>
      </c>
      <c r="F118" s="71" t="s">
        <v>238</v>
      </c>
      <c r="G118" s="18" t="s">
        <v>81</v>
      </c>
      <c r="H118" s="19" t="s">
        <v>55</v>
      </c>
      <c r="I118" s="22">
        <v>45137.81</v>
      </c>
      <c r="J118" s="12">
        <f>SUM(I117:I118)</f>
        <v>161250.91999999998</v>
      </c>
    </row>
    <row r="119" spans="1:10" s="4" customFormat="1" ht="15" customHeight="1">
      <c r="A119" s="66">
        <v>111</v>
      </c>
      <c r="B119" s="46">
        <v>45861</v>
      </c>
      <c r="C119" s="89">
        <v>130378657</v>
      </c>
      <c r="D119" s="23">
        <v>36181</v>
      </c>
      <c r="E119" s="71">
        <v>21980</v>
      </c>
      <c r="F119" s="76" t="s">
        <v>239</v>
      </c>
      <c r="G119" s="23" t="s">
        <v>104</v>
      </c>
      <c r="H119" s="16" t="s">
        <v>94</v>
      </c>
      <c r="I119" s="17">
        <v>30022.14</v>
      </c>
      <c r="J119" s="12">
        <f>I119</f>
        <v>30022.14</v>
      </c>
    </row>
    <row r="120" spans="1:10" s="4" customFormat="1" ht="15" customHeight="1">
      <c r="A120" s="66">
        <v>112</v>
      </c>
      <c r="B120" s="46">
        <v>45863</v>
      </c>
      <c r="C120" s="89" t="s">
        <v>443</v>
      </c>
      <c r="D120" s="23">
        <v>512</v>
      </c>
      <c r="E120" s="73">
        <v>21981</v>
      </c>
      <c r="F120" s="77" t="s">
        <v>240</v>
      </c>
      <c r="G120" s="23" t="s">
        <v>11</v>
      </c>
      <c r="H120" s="19" t="s">
        <v>55</v>
      </c>
      <c r="I120" s="17">
        <v>344798.19</v>
      </c>
    </row>
    <row r="121" spans="1:10" s="4" customFormat="1" ht="15" customHeight="1">
      <c r="A121" s="66">
        <v>113</v>
      </c>
      <c r="B121" s="46">
        <v>45866</v>
      </c>
      <c r="C121" s="89" t="s">
        <v>443</v>
      </c>
      <c r="D121" s="23">
        <v>513</v>
      </c>
      <c r="E121" s="73">
        <v>21991</v>
      </c>
      <c r="F121" s="77" t="s">
        <v>241</v>
      </c>
      <c r="G121" s="23" t="s">
        <v>11</v>
      </c>
      <c r="H121" s="19" t="s">
        <v>55</v>
      </c>
      <c r="I121" s="17">
        <v>344101.51</v>
      </c>
    </row>
    <row r="122" spans="1:10" s="4" customFormat="1" ht="15" customHeight="1">
      <c r="A122" s="66">
        <v>114</v>
      </c>
      <c r="B122" s="46">
        <v>45867</v>
      </c>
      <c r="C122" s="89" t="s">
        <v>443</v>
      </c>
      <c r="D122" s="23">
        <v>514</v>
      </c>
      <c r="E122" s="73">
        <v>21990</v>
      </c>
      <c r="F122" s="77" t="s">
        <v>242</v>
      </c>
      <c r="G122" s="23" t="s">
        <v>11</v>
      </c>
      <c r="H122" s="19" t="s">
        <v>55</v>
      </c>
      <c r="I122" s="17">
        <v>344850.28</v>
      </c>
    </row>
    <row r="123" spans="1:10" s="4" customFormat="1" ht="15" customHeight="1">
      <c r="A123" s="66">
        <v>115</v>
      </c>
      <c r="B123" s="46">
        <v>45945</v>
      </c>
      <c r="C123" s="89" t="s">
        <v>443</v>
      </c>
      <c r="D123" s="23">
        <v>515</v>
      </c>
      <c r="E123" s="73">
        <v>22157</v>
      </c>
      <c r="F123" s="77" t="s">
        <v>243</v>
      </c>
      <c r="G123" s="23" t="s">
        <v>11</v>
      </c>
      <c r="H123" s="19" t="s">
        <v>55</v>
      </c>
      <c r="I123" s="17">
        <v>405359.13</v>
      </c>
    </row>
    <row r="124" spans="1:10" s="4" customFormat="1" ht="15" customHeight="1">
      <c r="A124" s="66">
        <v>116</v>
      </c>
      <c r="B124" s="46">
        <v>45972</v>
      </c>
      <c r="C124" s="89" t="s">
        <v>443</v>
      </c>
      <c r="D124" s="23">
        <v>516</v>
      </c>
      <c r="E124" s="73">
        <v>22224</v>
      </c>
      <c r="F124" s="77" t="s">
        <v>441</v>
      </c>
      <c r="G124" s="23" t="s">
        <v>11</v>
      </c>
      <c r="H124" s="19" t="s">
        <v>55</v>
      </c>
      <c r="I124" s="17">
        <v>277907.64</v>
      </c>
    </row>
    <row r="125" spans="1:10" s="4" customFormat="1" ht="15.75">
      <c r="A125" s="66">
        <v>117</v>
      </c>
      <c r="B125" s="46">
        <v>45981</v>
      </c>
      <c r="C125" s="89" t="s">
        <v>443</v>
      </c>
      <c r="D125" s="23">
        <v>517</v>
      </c>
      <c r="E125" s="73">
        <v>22232</v>
      </c>
      <c r="F125" s="77" t="s">
        <v>451</v>
      </c>
      <c r="G125" s="23" t="s">
        <v>11</v>
      </c>
      <c r="H125" s="19" t="s">
        <v>55</v>
      </c>
      <c r="I125" s="17">
        <v>308102.71999999997</v>
      </c>
      <c r="J125" s="12">
        <f>SUM(I120:I125)</f>
        <v>2025119.47</v>
      </c>
    </row>
    <row r="126" spans="1:10" s="4" customFormat="1" ht="15.75">
      <c r="A126" s="66">
        <v>118</v>
      </c>
      <c r="B126" s="46">
        <v>45846</v>
      </c>
      <c r="C126" s="89">
        <v>131608116</v>
      </c>
      <c r="D126" s="23">
        <v>45</v>
      </c>
      <c r="E126" s="71">
        <v>21942</v>
      </c>
      <c r="F126" s="71" t="s">
        <v>244</v>
      </c>
      <c r="G126" s="23" t="s">
        <v>100</v>
      </c>
      <c r="H126" s="19" t="s">
        <v>101</v>
      </c>
      <c r="I126" s="17">
        <v>115705.75</v>
      </c>
      <c r="J126" s="12"/>
    </row>
    <row r="127" spans="1:10" s="4" customFormat="1" ht="15.75">
      <c r="A127" s="66">
        <v>119</v>
      </c>
      <c r="B127" s="46">
        <v>45883</v>
      </c>
      <c r="C127" s="89">
        <v>131608116</v>
      </c>
      <c r="D127" s="23">
        <v>76</v>
      </c>
      <c r="E127" s="71">
        <v>22031</v>
      </c>
      <c r="F127" s="71" t="s">
        <v>245</v>
      </c>
      <c r="G127" s="23" t="s">
        <v>100</v>
      </c>
      <c r="H127" s="19" t="s">
        <v>48</v>
      </c>
      <c r="I127" s="17">
        <v>150450</v>
      </c>
      <c r="J127" s="12"/>
    </row>
    <row r="128" spans="1:10" s="4" customFormat="1" ht="15" customHeight="1">
      <c r="A128" s="66">
        <v>120</v>
      </c>
      <c r="B128" s="46">
        <v>45923</v>
      </c>
      <c r="C128" s="89">
        <v>131608116</v>
      </c>
      <c r="D128" s="23">
        <v>100</v>
      </c>
      <c r="E128" s="71">
        <v>22127</v>
      </c>
      <c r="F128" s="71" t="s">
        <v>246</v>
      </c>
      <c r="G128" s="23" t="s">
        <v>100</v>
      </c>
      <c r="H128" s="19" t="s">
        <v>48</v>
      </c>
      <c r="I128" s="17">
        <v>138060</v>
      </c>
      <c r="J128" s="12">
        <f>I126+I127+I128</f>
        <v>404215.75</v>
      </c>
    </row>
    <row r="129" spans="1:10" s="4" customFormat="1" ht="15" customHeight="1">
      <c r="A129" s="66">
        <v>121</v>
      </c>
      <c r="B129" s="46">
        <v>45955</v>
      </c>
      <c r="C129" s="89">
        <v>101001577</v>
      </c>
      <c r="D129" s="18">
        <v>204</v>
      </c>
      <c r="E129" s="73">
        <v>22189</v>
      </c>
      <c r="F129" s="76" t="s">
        <v>247</v>
      </c>
      <c r="G129" s="31" t="s">
        <v>12</v>
      </c>
      <c r="H129" s="32" t="s">
        <v>479</v>
      </c>
      <c r="I129" s="17">
        <v>195173.07</v>
      </c>
      <c r="J129" s="12"/>
    </row>
    <row r="130" spans="1:10" s="4" customFormat="1" ht="15" customHeight="1">
      <c r="A130" s="66">
        <v>122</v>
      </c>
      <c r="B130" s="46">
        <v>45957</v>
      </c>
      <c r="C130" s="89">
        <v>101001577</v>
      </c>
      <c r="D130" s="18">
        <v>168</v>
      </c>
      <c r="E130" s="73">
        <v>22190</v>
      </c>
      <c r="F130" s="76" t="s">
        <v>248</v>
      </c>
      <c r="G130" s="31" t="s">
        <v>12</v>
      </c>
      <c r="H130" s="32" t="s">
        <v>480</v>
      </c>
      <c r="I130" s="17">
        <v>73964.490000000005</v>
      </c>
      <c r="J130" s="12"/>
    </row>
    <row r="131" spans="1:10" s="4" customFormat="1" ht="15" customHeight="1">
      <c r="A131" s="66">
        <v>123</v>
      </c>
      <c r="B131" s="46">
        <v>45986</v>
      </c>
      <c r="C131" s="89"/>
      <c r="D131" s="18">
        <v>205</v>
      </c>
      <c r="E131" s="73">
        <v>22254</v>
      </c>
      <c r="F131" s="76" t="s">
        <v>481</v>
      </c>
      <c r="G131" s="31" t="s">
        <v>12</v>
      </c>
      <c r="H131" s="32" t="s">
        <v>479</v>
      </c>
      <c r="I131" s="17">
        <v>188711.79</v>
      </c>
      <c r="J131" s="12"/>
    </row>
    <row r="132" spans="1:10" s="4" customFormat="1" ht="15" customHeight="1">
      <c r="A132" s="66">
        <v>124</v>
      </c>
      <c r="B132" s="46">
        <v>45988</v>
      </c>
      <c r="C132" s="89">
        <v>101001577</v>
      </c>
      <c r="D132" s="18">
        <v>169</v>
      </c>
      <c r="E132" s="73">
        <v>22253</v>
      </c>
      <c r="F132" s="76" t="s">
        <v>482</v>
      </c>
      <c r="G132" s="31" t="s">
        <v>12</v>
      </c>
      <c r="H132" s="32" t="s">
        <v>480</v>
      </c>
      <c r="I132" s="17">
        <v>57063.5</v>
      </c>
      <c r="J132" s="12">
        <f>SUM(I129:I132)</f>
        <v>514912.85</v>
      </c>
    </row>
    <row r="133" spans="1:10" s="4" customFormat="1" ht="14.25" customHeight="1">
      <c r="A133" s="66">
        <v>125</v>
      </c>
      <c r="B133" s="48">
        <v>44661</v>
      </c>
      <c r="C133" s="25">
        <v>132011236</v>
      </c>
      <c r="D133" s="25">
        <v>74</v>
      </c>
      <c r="E133" s="25">
        <v>12825</v>
      </c>
      <c r="F133" s="25" t="s">
        <v>249</v>
      </c>
      <c r="G133" s="25" t="s">
        <v>13</v>
      </c>
      <c r="H133" s="26" t="s">
        <v>58</v>
      </c>
      <c r="I133" s="27">
        <v>12390</v>
      </c>
      <c r="J133" s="12">
        <f>SUM(I133:I133)</f>
        <v>12390</v>
      </c>
    </row>
    <row r="134" spans="1:10" s="4" customFormat="1" ht="15" customHeight="1">
      <c r="A134" s="66">
        <v>126</v>
      </c>
      <c r="B134" s="48">
        <v>43559</v>
      </c>
      <c r="C134" s="25">
        <v>130983021</v>
      </c>
      <c r="D134" s="25" t="s">
        <v>4</v>
      </c>
      <c r="E134" s="25">
        <v>7430</v>
      </c>
      <c r="F134" s="25" t="s">
        <v>250</v>
      </c>
      <c r="G134" s="25" t="s">
        <v>14</v>
      </c>
      <c r="H134" s="26" t="s">
        <v>57</v>
      </c>
      <c r="I134" s="27">
        <v>32734.81</v>
      </c>
      <c r="J134" s="12">
        <f>I134</f>
        <v>32734.81</v>
      </c>
    </row>
    <row r="135" spans="1:10" s="4" customFormat="1" ht="15" customHeight="1">
      <c r="A135" s="66">
        <v>127</v>
      </c>
      <c r="B135" s="50">
        <v>45845</v>
      </c>
      <c r="C135" s="89">
        <v>131001483</v>
      </c>
      <c r="D135" s="21">
        <v>227</v>
      </c>
      <c r="E135" s="71">
        <v>21951</v>
      </c>
      <c r="F135" s="79" t="s">
        <v>251</v>
      </c>
      <c r="G135" s="18" t="s">
        <v>15</v>
      </c>
      <c r="H135" s="19" t="s">
        <v>58</v>
      </c>
      <c r="I135" s="22">
        <v>148832.22</v>
      </c>
    </row>
    <row r="136" spans="1:10" s="4" customFormat="1" ht="15" customHeight="1">
      <c r="A136" s="66">
        <v>128</v>
      </c>
      <c r="B136" s="50">
        <v>45866</v>
      </c>
      <c r="C136" s="89">
        <v>131001483</v>
      </c>
      <c r="D136" s="21">
        <v>228</v>
      </c>
      <c r="E136" s="71">
        <v>21986</v>
      </c>
      <c r="F136" s="79" t="s">
        <v>252</v>
      </c>
      <c r="G136" s="18" t="s">
        <v>15</v>
      </c>
      <c r="H136" s="19" t="s">
        <v>58</v>
      </c>
      <c r="I136" s="22">
        <v>244998.68</v>
      </c>
    </row>
    <row r="137" spans="1:10" s="4" customFormat="1" ht="15" customHeight="1">
      <c r="A137" s="66">
        <v>129</v>
      </c>
      <c r="B137" s="50">
        <v>45873</v>
      </c>
      <c r="C137" s="89">
        <v>131001483</v>
      </c>
      <c r="D137" s="21">
        <v>229</v>
      </c>
      <c r="E137" s="71">
        <v>22013</v>
      </c>
      <c r="F137" s="79" t="s">
        <v>253</v>
      </c>
      <c r="G137" s="18" t="s">
        <v>15</v>
      </c>
      <c r="H137" s="19" t="s">
        <v>58</v>
      </c>
      <c r="I137" s="22">
        <v>78870.02</v>
      </c>
    </row>
    <row r="138" spans="1:10" s="4" customFormat="1" ht="15" customHeight="1">
      <c r="A138" s="66">
        <v>130</v>
      </c>
      <c r="B138" s="50">
        <v>45884</v>
      </c>
      <c r="C138" s="89">
        <v>131001483</v>
      </c>
      <c r="D138" s="21">
        <v>230</v>
      </c>
      <c r="E138" s="71">
        <v>22055</v>
      </c>
      <c r="F138" s="79" t="s">
        <v>254</v>
      </c>
      <c r="G138" s="18" t="s">
        <v>15</v>
      </c>
      <c r="H138" s="19" t="s">
        <v>58</v>
      </c>
      <c r="I138" s="22">
        <v>105958.1</v>
      </c>
    </row>
    <row r="139" spans="1:10" s="4" customFormat="1" ht="15" customHeight="1">
      <c r="A139" s="66">
        <v>131</v>
      </c>
      <c r="B139" s="50">
        <v>45897</v>
      </c>
      <c r="C139" s="89">
        <v>131001483</v>
      </c>
      <c r="D139" s="21">
        <v>232</v>
      </c>
      <c r="E139" s="71">
        <v>22080</v>
      </c>
      <c r="F139" s="79" t="s">
        <v>255</v>
      </c>
      <c r="G139" s="18" t="s">
        <v>15</v>
      </c>
      <c r="H139" s="19" t="s">
        <v>58</v>
      </c>
      <c r="I139" s="22">
        <v>29795</v>
      </c>
    </row>
    <row r="140" spans="1:10" s="4" customFormat="1" ht="15" customHeight="1">
      <c r="A140" s="66">
        <v>132</v>
      </c>
      <c r="B140" s="50">
        <v>45901</v>
      </c>
      <c r="C140" s="89">
        <v>131001483</v>
      </c>
      <c r="D140" s="28">
        <v>233</v>
      </c>
      <c r="E140" s="72">
        <v>22082</v>
      </c>
      <c r="F140" s="79" t="s">
        <v>256</v>
      </c>
      <c r="G140" s="18" t="s">
        <v>15</v>
      </c>
      <c r="H140" s="19" t="s">
        <v>58</v>
      </c>
      <c r="I140" s="22">
        <v>85028.44</v>
      </c>
    </row>
    <row r="141" spans="1:10" s="4" customFormat="1" ht="15" customHeight="1">
      <c r="A141" s="66">
        <v>133</v>
      </c>
      <c r="B141" s="50">
        <v>45936</v>
      </c>
      <c r="C141" s="89">
        <v>131001483</v>
      </c>
      <c r="D141" s="28">
        <v>234</v>
      </c>
      <c r="E141" s="72">
        <v>22163</v>
      </c>
      <c r="F141" s="79" t="s">
        <v>257</v>
      </c>
      <c r="G141" s="18" t="s">
        <v>15</v>
      </c>
      <c r="H141" s="19" t="s">
        <v>58</v>
      </c>
      <c r="I141" s="22">
        <v>315916.68</v>
      </c>
    </row>
    <row r="142" spans="1:10" s="4" customFormat="1" ht="15" customHeight="1">
      <c r="A142" s="66">
        <v>134</v>
      </c>
      <c r="B142" s="50">
        <v>45964</v>
      </c>
      <c r="C142" s="89">
        <v>131001483</v>
      </c>
      <c r="D142" s="28">
        <v>235</v>
      </c>
      <c r="E142" s="72">
        <v>22210</v>
      </c>
      <c r="F142" s="79" t="s">
        <v>419</v>
      </c>
      <c r="G142" s="18" t="s">
        <v>15</v>
      </c>
      <c r="H142" s="19" t="s">
        <v>58</v>
      </c>
      <c r="I142" s="22">
        <v>85437.9</v>
      </c>
      <c r="J142" s="12">
        <f>SUM(I135:I142)</f>
        <v>1094837.0399999998</v>
      </c>
    </row>
    <row r="143" spans="1:10" s="4" customFormat="1" ht="15" customHeight="1">
      <c r="A143" s="66">
        <v>135</v>
      </c>
      <c r="B143" s="47">
        <v>45846</v>
      </c>
      <c r="C143" s="89">
        <v>131788998</v>
      </c>
      <c r="D143" s="28">
        <v>9980</v>
      </c>
      <c r="E143" s="71">
        <v>21978</v>
      </c>
      <c r="F143" s="71" t="s">
        <v>258</v>
      </c>
      <c r="G143" s="18" t="s">
        <v>16</v>
      </c>
      <c r="H143" s="19" t="s">
        <v>47</v>
      </c>
      <c r="I143" s="22">
        <v>231000</v>
      </c>
    </row>
    <row r="144" spans="1:10" s="4" customFormat="1" ht="15" customHeight="1">
      <c r="A144" s="66">
        <v>136</v>
      </c>
      <c r="B144" s="47">
        <v>45884</v>
      </c>
      <c r="C144" s="89">
        <v>131788998</v>
      </c>
      <c r="D144" s="28">
        <v>10252</v>
      </c>
      <c r="E144" s="71">
        <v>22052</v>
      </c>
      <c r="F144" s="71" t="s">
        <v>259</v>
      </c>
      <c r="G144" s="18" t="s">
        <v>16</v>
      </c>
      <c r="H144" s="19" t="s">
        <v>47</v>
      </c>
      <c r="I144" s="22">
        <v>272139.95</v>
      </c>
    </row>
    <row r="145" spans="1:10" s="4" customFormat="1" ht="15" customHeight="1">
      <c r="A145" s="66">
        <v>137</v>
      </c>
      <c r="B145" s="47">
        <v>45918</v>
      </c>
      <c r="C145" s="89">
        <v>131788998</v>
      </c>
      <c r="D145" s="28">
        <v>10526</v>
      </c>
      <c r="E145" s="71">
        <v>22119</v>
      </c>
      <c r="F145" s="71" t="s">
        <v>260</v>
      </c>
      <c r="G145" s="18" t="s">
        <v>16</v>
      </c>
      <c r="H145" s="19" t="s">
        <v>47</v>
      </c>
      <c r="I145" s="22">
        <v>262391.7</v>
      </c>
    </row>
    <row r="146" spans="1:10" s="4" customFormat="1" ht="15" customHeight="1">
      <c r="A146" s="66">
        <v>138</v>
      </c>
      <c r="B146" s="47">
        <v>45945</v>
      </c>
      <c r="C146" s="89">
        <v>131788998</v>
      </c>
      <c r="D146" s="28">
        <v>10735</v>
      </c>
      <c r="E146" s="71">
        <v>22164</v>
      </c>
      <c r="F146" s="71" t="s">
        <v>261</v>
      </c>
      <c r="G146" s="18" t="s">
        <v>16</v>
      </c>
      <c r="H146" s="19" t="s">
        <v>47</v>
      </c>
      <c r="I146" s="22">
        <v>267492.8</v>
      </c>
      <c r="J146" s="12">
        <f>SUM(I143:I146)</f>
        <v>1033024.45</v>
      </c>
    </row>
    <row r="147" spans="1:10" s="4" customFormat="1" ht="27" customHeight="1">
      <c r="A147" s="66">
        <v>139</v>
      </c>
      <c r="B147" s="47">
        <v>45931</v>
      </c>
      <c r="C147" s="89">
        <v>430093297</v>
      </c>
      <c r="D147" s="21">
        <v>3945528</v>
      </c>
      <c r="E147" s="71">
        <v>22160</v>
      </c>
      <c r="F147" s="71" t="s">
        <v>262</v>
      </c>
      <c r="G147" s="15" t="s">
        <v>17</v>
      </c>
      <c r="H147" s="32" t="s">
        <v>59</v>
      </c>
      <c r="I147" s="17">
        <v>47987</v>
      </c>
      <c r="J147" s="12"/>
    </row>
    <row r="148" spans="1:10" s="4" customFormat="1" ht="26.25">
      <c r="A148" s="66">
        <v>140</v>
      </c>
      <c r="B148" s="47">
        <v>45962</v>
      </c>
      <c r="C148" s="89">
        <v>430093297</v>
      </c>
      <c r="D148" s="21">
        <v>3999020</v>
      </c>
      <c r="E148" s="71">
        <v>22212</v>
      </c>
      <c r="F148" s="71" t="s">
        <v>436</v>
      </c>
      <c r="G148" s="15" t="s">
        <v>17</v>
      </c>
      <c r="H148" s="32" t="s">
        <v>59</v>
      </c>
      <c r="I148" s="17">
        <v>47987</v>
      </c>
      <c r="J148" s="12">
        <f>I147+I148</f>
        <v>95974</v>
      </c>
    </row>
    <row r="149" spans="1:10" s="4" customFormat="1" ht="30.75">
      <c r="A149" s="66">
        <v>141</v>
      </c>
      <c r="B149" s="47">
        <v>45854</v>
      </c>
      <c r="C149" s="92">
        <v>101140496</v>
      </c>
      <c r="D149" s="21">
        <v>1044371</v>
      </c>
      <c r="E149" s="73">
        <v>21954</v>
      </c>
      <c r="F149" s="76" t="s">
        <v>263</v>
      </c>
      <c r="G149" s="23" t="s">
        <v>18</v>
      </c>
      <c r="H149" s="19" t="s">
        <v>51</v>
      </c>
      <c r="I149" s="22">
        <v>21933.4</v>
      </c>
    </row>
    <row r="150" spans="1:10" s="4" customFormat="1" ht="30.75">
      <c r="A150" s="66">
        <v>142</v>
      </c>
      <c r="B150" s="47">
        <v>45890</v>
      </c>
      <c r="C150" s="92">
        <v>101140496</v>
      </c>
      <c r="D150" s="21">
        <v>1045516</v>
      </c>
      <c r="E150" s="73">
        <v>22069</v>
      </c>
      <c r="F150" s="76" t="s">
        <v>264</v>
      </c>
      <c r="G150" s="23" t="s">
        <v>18</v>
      </c>
      <c r="H150" s="19" t="s">
        <v>54</v>
      </c>
      <c r="I150" s="22">
        <v>220000</v>
      </c>
    </row>
    <row r="151" spans="1:10" s="4" customFormat="1" ht="30.75">
      <c r="A151" s="66">
        <v>143</v>
      </c>
      <c r="B151" s="47">
        <v>45923</v>
      </c>
      <c r="C151" s="92">
        <v>101140496</v>
      </c>
      <c r="D151" s="21">
        <v>1046577</v>
      </c>
      <c r="E151" s="73">
        <v>22135</v>
      </c>
      <c r="F151" s="76" t="s">
        <v>265</v>
      </c>
      <c r="G151" s="23" t="s">
        <v>18</v>
      </c>
      <c r="H151" s="19" t="s">
        <v>51</v>
      </c>
      <c r="I151" s="22">
        <v>4500</v>
      </c>
    </row>
    <row r="152" spans="1:10" s="4" customFormat="1" ht="15.75" customHeight="1">
      <c r="A152" s="66">
        <v>144</v>
      </c>
      <c r="B152" s="47">
        <v>45943</v>
      </c>
      <c r="C152" s="92">
        <v>101140496</v>
      </c>
      <c r="D152" s="21">
        <v>1047107</v>
      </c>
      <c r="E152" s="73">
        <v>22150</v>
      </c>
      <c r="F152" s="76" t="s">
        <v>266</v>
      </c>
      <c r="G152" s="23" t="s">
        <v>18</v>
      </c>
      <c r="H152" s="19" t="s">
        <v>51</v>
      </c>
      <c r="I152" s="22">
        <v>1833949.43</v>
      </c>
      <c r="J152" s="12">
        <f>SUM(I149:I152)</f>
        <v>2080382.8299999998</v>
      </c>
    </row>
    <row r="153" spans="1:10" s="4" customFormat="1" ht="15" customHeight="1">
      <c r="A153" s="66">
        <v>145</v>
      </c>
      <c r="B153" s="47">
        <v>45817</v>
      </c>
      <c r="C153" s="89">
        <v>132198948</v>
      </c>
      <c r="D153" s="21">
        <v>2356</v>
      </c>
      <c r="E153" s="71">
        <v>21875</v>
      </c>
      <c r="F153" s="71" t="s">
        <v>267</v>
      </c>
      <c r="G153" s="18" t="s">
        <v>19</v>
      </c>
      <c r="H153" s="19" t="s">
        <v>52</v>
      </c>
      <c r="I153" s="22">
        <v>247506</v>
      </c>
    </row>
    <row r="154" spans="1:10" s="4" customFormat="1" ht="15" customHeight="1">
      <c r="A154" s="66">
        <v>146</v>
      </c>
      <c r="B154" s="47">
        <v>45831</v>
      </c>
      <c r="C154" s="89">
        <v>132198948</v>
      </c>
      <c r="D154" s="21">
        <v>2400</v>
      </c>
      <c r="E154" s="71">
        <v>21914</v>
      </c>
      <c r="F154" s="71" t="s">
        <v>268</v>
      </c>
      <c r="G154" s="18" t="s">
        <v>19</v>
      </c>
      <c r="H154" s="19" t="s">
        <v>48</v>
      </c>
      <c r="I154" s="22">
        <v>166232.5</v>
      </c>
    </row>
    <row r="155" spans="1:10" s="4" customFormat="1" ht="15" customHeight="1">
      <c r="A155" s="66">
        <v>147</v>
      </c>
      <c r="B155" s="47">
        <v>45849</v>
      </c>
      <c r="C155" s="89">
        <v>132198948</v>
      </c>
      <c r="D155" s="21">
        <v>5457</v>
      </c>
      <c r="E155" s="71">
        <v>21963</v>
      </c>
      <c r="F155" s="71" t="s">
        <v>269</v>
      </c>
      <c r="G155" s="18" t="s">
        <v>19</v>
      </c>
      <c r="H155" s="19" t="s">
        <v>52</v>
      </c>
      <c r="I155" s="22">
        <v>158250</v>
      </c>
    </row>
    <row r="156" spans="1:10" s="4" customFormat="1" ht="15" customHeight="1">
      <c r="A156" s="66">
        <v>148</v>
      </c>
      <c r="B156" s="47">
        <v>45856</v>
      </c>
      <c r="C156" s="89">
        <v>132198948</v>
      </c>
      <c r="D156" s="21">
        <v>2478</v>
      </c>
      <c r="E156" s="71">
        <v>21962</v>
      </c>
      <c r="F156" s="71" t="s">
        <v>269</v>
      </c>
      <c r="G156" s="18" t="s">
        <v>19</v>
      </c>
      <c r="H156" s="19" t="s">
        <v>48</v>
      </c>
      <c r="I156" s="22">
        <v>240000</v>
      </c>
    </row>
    <row r="157" spans="1:10" s="4" customFormat="1" ht="15" customHeight="1">
      <c r="A157" s="66">
        <v>149</v>
      </c>
      <c r="B157" s="47">
        <v>45882</v>
      </c>
      <c r="C157" s="89">
        <v>132198948</v>
      </c>
      <c r="D157" s="21">
        <v>2546</v>
      </c>
      <c r="E157" s="71">
        <v>22035</v>
      </c>
      <c r="F157" s="71" t="s">
        <v>270</v>
      </c>
      <c r="G157" s="18" t="s">
        <v>19</v>
      </c>
      <c r="H157" s="19" t="s">
        <v>52</v>
      </c>
      <c r="I157" s="22">
        <v>32760</v>
      </c>
    </row>
    <row r="158" spans="1:10" s="4" customFormat="1" ht="15" customHeight="1">
      <c r="A158" s="66">
        <v>150</v>
      </c>
      <c r="B158" s="47">
        <v>45944</v>
      </c>
      <c r="C158" s="89">
        <v>132198948</v>
      </c>
      <c r="D158" s="21">
        <v>2750</v>
      </c>
      <c r="E158" s="71">
        <v>22152</v>
      </c>
      <c r="F158" s="71" t="s">
        <v>271</v>
      </c>
      <c r="G158" s="18" t="s">
        <v>19</v>
      </c>
      <c r="H158" s="19" t="s">
        <v>48</v>
      </c>
      <c r="I158" s="22">
        <v>76614.12</v>
      </c>
    </row>
    <row r="159" spans="1:10" s="4" customFormat="1" ht="15" customHeight="1">
      <c r="A159" s="66">
        <v>151</v>
      </c>
      <c r="B159" s="47">
        <v>45952</v>
      </c>
      <c r="C159" s="89">
        <v>132198948</v>
      </c>
      <c r="D159" s="21">
        <v>2788</v>
      </c>
      <c r="E159" s="71">
        <v>22183</v>
      </c>
      <c r="F159" s="71" t="s">
        <v>272</v>
      </c>
      <c r="G159" s="18" t="s">
        <v>19</v>
      </c>
      <c r="H159" s="19" t="s">
        <v>52</v>
      </c>
      <c r="I159" s="22">
        <v>157500</v>
      </c>
    </row>
    <row r="160" spans="1:10" s="4" customFormat="1" ht="15" customHeight="1">
      <c r="A160" s="66">
        <v>152</v>
      </c>
      <c r="B160" s="47">
        <v>45964</v>
      </c>
      <c r="C160" s="89">
        <v>132198948</v>
      </c>
      <c r="D160" s="21">
        <v>2817</v>
      </c>
      <c r="E160" s="71">
        <v>22197</v>
      </c>
      <c r="F160" s="71" t="s">
        <v>416</v>
      </c>
      <c r="G160" s="18" t="s">
        <v>19</v>
      </c>
      <c r="H160" s="19" t="s">
        <v>52</v>
      </c>
      <c r="I160" s="22">
        <v>113680</v>
      </c>
      <c r="J160" s="12">
        <f>SUM(I153:I160)</f>
        <v>1192542.6200000001</v>
      </c>
    </row>
    <row r="161" spans="1:10" s="4" customFormat="1" ht="26.25">
      <c r="A161" s="66">
        <v>153</v>
      </c>
      <c r="B161" s="47">
        <v>45966</v>
      </c>
      <c r="C161" s="89">
        <v>131616313</v>
      </c>
      <c r="D161" s="21">
        <v>667</v>
      </c>
      <c r="E161" s="71">
        <v>22218</v>
      </c>
      <c r="F161" s="71" t="s">
        <v>422</v>
      </c>
      <c r="G161" s="15" t="s">
        <v>109</v>
      </c>
      <c r="H161" s="32" t="s">
        <v>48</v>
      </c>
      <c r="I161" s="22">
        <v>34040.639999999999</v>
      </c>
      <c r="J161" s="12">
        <f>I161</f>
        <v>34040.639999999999</v>
      </c>
    </row>
    <row r="162" spans="1:10" s="4" customFormat="1" ht="15.75">
      <c r="A162" s="66">
        <v>154</v>
      </c>
      <c r="B162" s="47">
        <v>45926</v>
      </c>
      <c r="C162" s="89">
        <v>132730242</v>
      </c>
      <c r="D162" s="21">
        <v>303</v>
      </c>
      <c r="E162" s="71">
        <v>22129</v>
      </c>
      <c r="F162" s="76" t="s">
        <v>273</v>
      </c>
      <c r="G162" s="18" t="s">
        <v>125</v>
      </c>
      <c r="H162" s="19" t="s">
        <v>52</v>
      </c>
      <c r="I162" s="22">
        <v>213380.8</v>
      </c>
      <c r="J162" s="12"/>
    </row>
    <row r="163" spans="1:10" s="4" customFormat="1" ht="15.75">
      <c r="A163" s="66">
        <v>155</v>
      </c>
      <c r="B163" s="47">
        <v>45964</v>
      </c>
      <c r="C163" s="89">
        <v>132730242</v>
      </c>
      <c r="D163" s="21">
        <v>333</v>
      </c>
      <c r="E163" s="71">
        <v>22199</v>
      </c>
      <c r="F163" s="76" t="s">
        <v>408</v>
      </c>
      <c r="G163" s="18" t="s">
        <v>125</v>
      </c>
      <c r="H163" s="19" t="s">
        <v>52</v>
      </c>
      <c r="I163" s="22">
        <v>214660</v>
      </c>
      <c r="J163" s="12">
        <f>I162+I163</f>
        <v>428040.8</v>
      </c>
    </row>
    <row r="164" spans="1:10" s="4" customFormat="1" ht="15.75">
      <c r="A164" s="66">
        <v>156</v>
      </c>
      <c r="B164" s="46">
        <v>45870</v>
      </c>
      <c r="C164" s="89">
        <v>132647599</v>
      </c>
      <c r="D164" s="18">
        <v>218</v>
      </c>
      <c r="E164" s="71">
        <v>22000</v>
      </c>
      <c r="F164" s="71" t="s">
        <v>274</v>
      </c>
      <c r="G164" s="18" t="s">
        <v>83</v>
      </c>
      <c r="H164" s="19" t="s">
        <v>48</v>
      </c>
      <c r="I164" s="20">
        <v>98000</v>
      </c>
      <c r="J164" s="12"/>
    </row>
    <row r="165" spans="1:10" s="4" customFormat="1" ht="15" customHeight="1">
      <c r="A165" s="66">
        <v>157</v>
      </c>
      <c r="B165" s="46">
        <v>45964</v>
      </c>
      <c r="C165" s="89">
        <v>132647599</v>
      </c>
      <c r="D165" s="18">
        <v>241</v>
      </c>
      <c r="E165" s="71">
        <v>22233</v>
      </c>
      <c r="F165" s="71" t="s">
        <v>254</v>
      </c>
      <c r="G165" s="18" t="s">
        <v>83</v>
      </c>
      <c r="H165" s="19" t="s">
        <v>52</v>
      </c>
      <c r="I165" s="20">
        <v>272800</v>
      </c>
      <c r="J165" s="12">
        <f>SUM(I164:I165)</f>
        <v>370800</v>
      </c>
    </row>
    <row r="166" spans="1:10" s="4" customFormat="1" ht="15" customHeight="1">
      <c r="A166" s="66">
        <v>158</v>
      </c>
      <c r="B166" s="47">
        <v>45895</v>
      </c>
      <c r="C166" s="92">
        <v>130508925</v>
      </c>
      <c r="D166" s="33">
        <v>17102</v>
      </c>
      <c r="E166" s="73">
        <v>22067</v>
      </c>
      <c r="F166" s="77" t="s">
        <v>275</v>
      </c>
      <c r="G166" s="23" t="s">
        <v>20</v>
      </c>
      <c r="H166" s="19" t="s">
        <v>52</v>
      </c>
      <c r="I166" s="29">
        <v>2700</v>
      </c>
      <c r="J166" s="12"/>
    </row>
    <row r="167" spans="1:10" s="4" customFormat="1" ht="15" customHeight="1">
      <c r="A167" s="66">
        <v>159</v>
      </c>
      <c r="B167" s="47">
        <v>45910</v>
      </c>
      <c r="C167" s="92">
        <v>130508925</v>
      </c>
      <c r="D167" s="33">
        <v>17263</v>
      </c>
      <c r="E167" s="73">
        <v>22091</v>
      </c>
      <c r="F167" s="77" t="s">
        <v>276</v>
      </c>
      <c r="G167" s="23" t="s">
        <v>20</v>
      </c>
      <c r="H167" s="16" t="s">
        <v>120</v>
      </c>
      <c r="I167" s="29">
        <v>755446.92</v>
      </c>
      <c r="J167" s="12"/>
    </row>
    <row r="168" spans="1:10" s="4" customFormat="1" ht="15.75">
      <c r="A168" s="66">
        <v>160</v>
      </c>
      <c r="B168" s="47">
        <v>45981</v>
      </c>
      <c r="C168" s="92">
        <v>130508925</v>
      </c>
      <c r="D168" s="33">
        <v>17932</v>
      </c>
      <c r="E168" s="73">
        <v>22238</v>
      </c>
      <c r="F168" s="77" t="s">
        <v>461</v>
      </c>
      <c r="G168" s="23" t="s">
        <v>20</v>
      </c>
      <c r="H168" s="19" t="s">
        <v>48</v>
      </c>
      <c r="I168" s="29">
        <v>492045.31</v>
      </c>
      <c r="J168" s="12">
        <f>SUM(I166:I168)</f>
        <v>1250192.23</v>
      </c>
    </row>
    <row r="169" spans="1:10" s="4" customFormat="1" ht="15" customHeight="1">
      <c r="A169" s="66">
        <v>161</v>
      </c>
      <c r="B169" s="48">
        <v>44152</v>
      </c>
      <c r="C169" s="94">
        <v>130928339</v>
      </c>
      <c r="D169" s="81">
        <v>107</v>
      </c>
      <c r="E169" s="81">
        <v>9905</v>
      </c>
      <c r="F169" s="81" t="s">
        <v>277</v>
      </c>
      <c r="G169" s="25" t="s">
        <v>21</v>
      </c>
      <c r="H169" s="25" t="s">
        <v>61</v>
      </c>
      <c r="I169" s="27">
        <v>85528.17</v>
      </c>
      <c r="J169" s="12">
        <f>I169</f>
        <v>85528.17</v>
      </c>
    </row>
    <row r="170" spans="1:10" s="4" customFormat="1" ht="15" customHeight="1">
      <c r="A170" s="66">
        <v>162</v>
      </c>
      <c r="B170" s="45">
        <v>45811</v>
      </c>
      <c r="C170" s="89">
        <v>132299124</v>
      </c>
      <c r="D170" s="15">
        <v>16505</v>
      </c>
      <c r="E170" s="71">
        <v>21867</v>
      </c>
      <c r="F170" s="71" t="s">
        <v>278</v>
      </c>
      <c r="G170" s="15" t="s">
        <v>93</v>
      </c>
      <c r="H170" s="19" t="s">
        <v>48</v>
      </c>
      <c r="I170" s="17">
        <v>104620</v>
      </c>
      <c r="J170" s="12"/>
    </row>
    <row r="171" spans="1:10" s="4" customFormat="1" ht="15" customHeight="1">
      <c r="A171" s="66">
        <v>163</v>
      </c>
      <c r="B171" s="45">
        <v>45828</v>
      </c>
      <c r="C171" s="89">
        <v>132299124</v>
      </c>
      <c r="D171" s="15">
        <v>16847</v>
      </c>
      <c r="E171" s="71">
        <v>21915</v>
      </c>
      <c r="F171" s="71" t="s">
        <v>279</v>
      </c>
      <c r="G171" s="15" t="s">
        <v>93</v>
      </c>
      <c r="H171" s="19" t="s">
        <v>48</v>
      </c>
      <c r="I171" s="17">
        <v>157353</v>
      </c>
      <c r="J171" s="12">
        <f>SUM(I170:I171)</f>
        <v>261973</v>
      </c>
    </row>
    <row r="172" spans="1:10" s="4" customFormat="1" ht="15" customHeight="1">
      <c r="A172" s="66">
        <v>164</v>
      </c>
      <c r="B172" s="47">
        <v>45916</v>
      </c>
      <c r="C172" s="93">
        <v>132770285</v>
      </c>
      <c r="D172" s="28">
        <v>99</v>
      </c>
      <c r="E172" s="71">
        <v>22100</v>
      </c>
      <c r="F172" s="71" t="s">
        <v>280</v>
      </c>
      <c r="G172" s="18" t="s">
        <v>22</v>
      </c>
      <c r="H172" s="19" t="s">
        <v>46</v>
      </c>
      <c r="I172" s="22">
        <v>902081.11</v>
      </c>
      <c r="J172" s="12"/>
    </row>
    <row r="173" spans="1:10" s="4" customFormat="1" ht="15" customHeight="1">
      <c r="A173" s="66">
        <v>165</v>
      </c>
      <c r="B173" s="47">
        <v>45946</v>
      </c>
      <c r="C173" s="93">
        <v>132770285</v>
      </c>
      <c r="D173" s="28">
        <v>100</v>
      </c>
      <c r="E173" s="71">
        <v>22168</v>
      </c>
      <c r="F173" s="71" t="s">
        <v>281</v>
      </c>
      <c r="G173" s="18" t="s">
        <v>22</v>
      </c>
      <c r="H173" s="19" t="s">
        <v>46</v>
      </c>
      <c r="I173" s="22">
        <v>247210</v>
      </c>
      <c r="J173" s="12"/>
    </row>
    <row r="174" spans="1:10" s="4" customFormat="1" ht="15" customHeight="1">
      <c r="A174" s="66">
        <v>166</v>
      </c>
      <c r="B174" s="47">
        <v>45946</v>
      </c>
      <c r="C174" s="93">
        <v>132770285</v>
      </c>
      <c r="D174" s="28">
        <v>101</v>
      </c>
      <c r="E174" s="71">
        <v>22161</v>
      </c>
      <c r="F174" s="71" t="s">
        <v>282</v>
      </c>
      <c r="G174" s="18" t="s">
        <v>22</v>
      </c>
      <c r="H174" s="19" t="s">
        <v>46</v>
      </c>
      <c r="I174" s="22">
        <v>55564</v>
      </c>
      <c r="J174" s="12"/>
    </row>
    <row r="175" spans="1:10" s="4" customFormat="1" ht="15" customHeight="1">
      <c r="A175" s="66">
        <v>167</v>
      </c>
      <c r="B175" s="47">
        <v>45967</v>
      </c>
      <c r="C175" s="93">
        <v>132770285</v>
      </c>
      <c r="D175" s="28">
        <v>102</v>
      </c>
      <c r="E175" s="71">
        <v>22230</v>
      </c>
      <c r="F175" s="71" t="s">
        <v>453</v>
      </c>
      <c r="G175" s="18" t="s">
        <v>22</v>
      </c>
      <c r="H175" s="19" t="s">
        <v>46</v>
      </c>
      <c r="I175" s="22">
        <v>15250</v>
      </c>
      <c r="J175" s="12">
        <f>SUM(I172:I175)</f>
        <v>1220105.1099999999</v>
      </c>
    </row>
    <row r="176" spans="1:10" s="4" customFormat="1" ht="15.75">
      <c r="A176" s="66">
        <v>168</v>
      </c>
      <c r="B176" s="49">
        <v>45870</v>
      </c>
      <c r="C176" s="89">
        <v>101080159</v>
      </c>
      <c r="D176" s="21">
        <v>2103</v>
      </c>
      <c r="E176" s="71">
        <v>22011</v>
      </c>
      <c r="F176" s="71" t="s">
        <v>283</v>
      </c>
      <c r="G176" s="18" t="s">
        <v>23</v>
      </c>
      <c r="H176" s="19" t="s">
        <v>52</v>
      </c>
      <c r="I176" s="22">
        <v>248000</v>
      </c>
    </row>
    <row r="177" spans="1:10" s="4" customFormat="1" ht="39">
      <c r="A177" s="66">
        <v>169</v>
      </c>
      <c r="B177" s="49">
        <v>45884</v>
      </c>
      <c r="C177" s="89">
        <v>101080159</v>
      </c>
      <c r="D177" s="21">
        <v>2176</v>
      </c>
      <c r="E177" s="71">
        <v>22062</v>
      </c>
      <c r="F177" s="71" t="s">
        <v>284</v>
      </c>
      <c r="G177" s="18" t="s">
        <v>23</v>
      </c>
      <c r="H177" s="16" t="s">
        <v>117</v>
      </c>
      <c r="I177" s="22">
        <v>238400</v>
      </c>
    </row>
    <row r="178" spans="1:10" s="4" customFormat="1" ht="15.75">
      <c r="A178" s="66">
        <v>170</v>
      </c>
      <c r="B178" s="49">
        <v>45923</v>
      </c>
      <c r="C178" s="89">
        <v>101080159</v>
      </c>
      <c r="D178" s="21">
        <v>2363</v>
      </c>
      <c r="E178" s="71">
        <v>22122</v>
      </c>
      <c r="F178" s="71" t="s">
        <v>285</v>
      </c>
      <c r="G178" s="18" t="s">
        <v>23</v>
      </c>
      <c r="H178" s="16" t="s">
        <v>80</v>
      </c>
      <c r="I178" s="22">
        <v>156084.5</v>
      </c>
    </row>
    <row r="179" spans="1:10" s="4" customFormat="1" ht="15.75">
      <c r="A179" s="66">
        <v>171</v>
      </c>
      <c r="B179" s="49">
        <v>45964</v>
      </c>
      <c r="C179" s="89">
        <v>101080159</v>
      </c>
      <c r="D179" s="21">
        <v>2581</v>
      </c>
      <c r="E179" s="71">
        <v>22203</v>
      </c>
      <c r="F179" s="71" t="s">
        <v>413</v>
      </c>
      <c r="G179" s="18" t="s">
        <v>23</v>
      </c>
      <c r="H179" s="19" t="s">
        <v>52</v>
      </c>
      <c r="I179" s="22">
        <v>203042.4</v>
      </c>
      <c r="J179" s="12">
        <f>SUM(I176:I179)</f>
        <v>845526.9</v>
      </c>
    </row>
    <row r="180" spans="1:10" s="4" customFormat="1" ht="15.75">
      <c r="A180" s="66">
        <v>172</v>
      </c>
      <c r="B180" s="47">
        <v>45947</v>
      </c>
      <c r="C180" s="89">
        <v>130696306</v>
      </c>
      <c r="D180" s="21">
        <v>1216</v>
      </c>
      <c r="E180" s="71">
        <v>22162</v>
      </c>
      <c r="F180" s="79" t="s">
        <v>286</v>
      </c>
      <c r="G180" s="18" t="s">
        <v>24</v>
      </c>
      <c r="H180" s="19" t="s">
        <v>90</v>
      </c>
      <c r="I180" s="22">
        <v>211599.5</v>
      </c>
      <c r="J180" s="12"/>
    </row>
    <row r="181" spans="1:10" s="4" customFormat="1" ht="15" customHeight="1">
      <c r="A181" s="66">
        <v>173</v>
      </c>
      <c r="B181" s="47">
        <v>45967</v>
      </c>
      <c r="C181" s="89">
        <v>130696306</v>
      </c>
      <c r="D181" s="21">
        <v>1230</v>
      </c>
      <c r="E181" s="71">
        <v>22213</v>
      </c>
      <c r="F181" s="79" t="s">
        <v>434</v>
      </c>
      <c r="G181" s="18" t="s">
        <v>24</v>
      </c>
      <c r="H181" s="19" t="s">
        <v>90</v>
      </c>
      <c r="I181" s="22">
        <v>231733.6</v>
      </c>
      <c r="J181" s="12">
        <f>I180+I181</f>
        <v>443333.1</v>
      </c>
    </row>
    <row r="182" spans="1:10" s="4" customFormat="1" ht="15" customHeight="1">
      <c r="A182" s="66">
        <v>174</v>
      </c>
      <c r="B182" s="48">
        <v>44138</v>
      </c>
      <c r="C182" s="90" t="s">
        <v>444</v>
      </c>
      <c r="D182" s="25">
        <v>8</v>
      </c>
      <c r="E182" s="30">
        <v>10010</v>
      </c>
      <c r="F182" s="30" t="s">
        <v>287</v>
      </c>
      <c r="G182" s="30" t="s">
        <v>25</v>
      </c>
      <c r="H182" s="30" t="s">
        <v>58</v>
      </c>
      <c r="I182" s="27">
        <v>14160</v>
      </c>
      <c r="J182" s="12">
        <f>I182</f>
        <v>14160</v>
      </c>
    </row>
    <row r="183" spans="1:10" s="4" customFormat="1" ht="15" customHeight="1">
      <c r="A183" s="66">
        <v>175</v>
      </c>
      <c r="B183" s="56">
        <v>45891</v>
      </c>
      <c r="C183" s="89">
        <v>130437394</v>
      </c>
      <c r="D183" s="54">
        <v>3934306</v>
      </c>
      <c r="E183" s="71">
        <v>22059</v>
      </c>
      <c r="F183" s="71" t="s">
        <v>288</v>
      </c>
      <c r="G183" s="18" t="s">
        <v>26</v>
      </c>
      <c r="H183" s="19" t="s">
        <v>52</v>
      </c>
      <c r="I183" s="55">
        <v>22800.6</v>
      </c>
      <c r="J183" s="12"/>
    </row>
    <row r="184" spans="1:10" s="4" customFormat="1" ht="15" customHeight="1">
      <c r="A184" s="66">
        <v>176</v>
      </c>
      <c r="B184" s="56">
        <v>45891</v>
      </c>
      <c r="C184" s="89">
        <v>130437394</v>
      </c>
      <c r="D184" s="54">
        <v>301582</v>
      </c>
      <c r="E184" s="71">
        <v>22061</v>
      </c>
      <c r="F184" s="71" t="s">
        <v>289</v>
      </c>
      <c r="G184" s="18" t="s">
        <v>26</v>
      </c>
      <c r="H184" s="19" t="s">
        <v>52</v>
      </c>
      <c r="I184" s="55">
        <v>3827.4</v>
      </c>
      <c r="J184" s="12"/>
    </row>
    <row r="185" spans="1:10" s="4" customFormat="1" ht="15" customHeight="1">
      <c r="A185" s="66">
        <v>177</v>
      </c>
      <c r="B185" s="56">
        <v>45964</v>
      </c>
      <c r="C185" s="89">
        <v>130437394</v>
      </c>
      <c r="D185" s="54">
        <v>1558431</v>
      </c>
      <c r="E185" s="71">
        <v>22208</v>
      </c>
      <c r="F185" s="71" t="s">
        <v>358</v>
      </c>
      <c r="G185" s="18" t="s">
        <v>26</v>
      </c>
      <c r="H185" s="19" t="s">
        <v>52</v>
      </c>
      <c r="I185" s="55">
        <v>5735.06</v>
      </c>
      <c r="J185" s="12">
        <f>SUM(I183:I185)</f>
        <v>32363.06</v>
      </c>
    </row>
    <row r="186" spans="1:10" s="4" customFormat="1" ht="14.25" customHeight="1">
      <c r="A186" s="66">
        <v>178</v>
      </c>
      <c r="B186" s="46">
        <v>45880</v>
      </c>
      <c r="C186" s="89">
        <v>132404076</v>
      </c>
      <c r="D186" s="18">
        <v>180049</v>
      </c>
      <c r="E186" s="71">
        <v>22037</v>
      </c>
      <c r="F186" s="76" t="s">
        <v>290</v>
      </c>
      <c r="G186" s="18" t="s">
        <v>107</v>
      </c>
      <c r="H186" s="19" t="s">
        <v>110</v>
      </c>
      <c r="I186" s="20">
        <v>2031960</v>
      </c>
      <c r="J186" s="12"/>
    </row>
    <row r="187" spans="1:10" s="4" customFormat="1" ht="14.25" customHeight="1">
      <c r="A187" s="66">
        <v>179</v>
      </c>
      <c r="B187" s="46">
        <v>45880</v>
      </c>
      <c r="C187" s="89">
        <v>132404076</v>
      </c>
      <c r="D187" s="18">
        <v>180262</v>
      </c>
      <c r="E187" s="71">
        <v>22036</v>
      </c>
      <c r="F187" s="76" t="s">
        <v>291</v>
      </c>
      <c r="G187" s="18" t="s">
        <v>107</v>
      </c>
      <c r="H187" s="19" t="s">
        <v>110</v>
      </c>
      <c r="I187" s="20">
        <v>1593000</v>
      </c>
      <c r="J187" s="12"/>
    </row>
    <row r="188" spans="1:10" s="4" customFormat="1" ht="14.25" customHeight="1">
      <c r="A188" s="66">
        <v>180</v>
      </c>
      <c r="B188" s="46">
        <v>45882</v>
      </c>
      <c r="C188" s="89">
        <v>132404076</v>
      </c>
      <c r="D188" s="18">
        <v>182264</v>
      </c>
      <c r="E188" s="71">
        <v>22038</v>
      </c>
      <c r="F188" s="76" t="s">
        <v>292</v>
      </c>
      <c r="G188" s="18" t="s">
        <v>107</v>
      </c>
      <c r="H188" s="16" t="s">
        <v>80</v>
      </c>
      <c r="I188" s="20">
        <v>168445</v>
      </c>
      <c r="J188" s="12"/>
    </row>
    <row r="189" spans="1:10" s="4" customFormat="1" ht="39">
      <c r="A189" s="66">
        <v>181</v>
      </c>
      <c r="B189" s="46">
        <v>45901</v>
      </c>
      <c r="C189" s="89">
        <v>132404076</v>
      </c>
      <c r="D189" s="18">
        <v>182685</v>
      </c>
      <c r="E189" s="71">
        <v>22137</v>
      </c>
      <c r="F189" s="76" t="s">
        <v>293</v>
      </c>
      <c r="G189" s="18" t="s">
        <v>107</v>
      </c>
      <c r="H189" s="67" t="s">
        <v>116</v>
      </c>
      <c r="I189" s="20">
        <v>1949596</v>
      </c>
      <c r="J189" s="12"/>
    </row>
    <row r="190" spans="1:10" s="4" customFormat="1" ht="39">
      <c r="A190" s="66">
        <v>182</v>
      </c>
      <c r="B190" s="46">
        <v>45901</v>
      </c>
      <c r="C190" s="89">
        <v>132404076</v>
      </c>
      <c r="D190" s="18">
        <v>182686</v>
      </c>
      <c r="E190" s="71">
        <v>22138</v>
      </c>
      <c r="F190" s="76" t="s">
        <v>294</v>
      </c>
      <c r="G190" s="18" t="s">
        <v>107</v>
      </c>
      <c r="H190" s="67" t="s">
        <v>116</v>
      </c>
      <c r="I190" s="20">
        <f>1732240-472000</f>
        <v>1260240</v>
      </c>
      <c r="J190" s="12"/>
    </row>
    <row r="191" spans="1:10" s="4" customFormat="1" ht="39">
      <c r="A191" s="66">
        <v>183</v>
      </c>
      <c r="B191" s="46">
        <v>45931</v>
      </c>
      <c r="C191" s="89">
        <v>132404076</v>
      </c>
      <c r="D191" s="18">
        <v>187142</v>
      </c>
      <c r="E191" s="71">
        <v>22145</v>
      </c>
      <c r="F191" s="76" t="s">
        <v>295</v>
      </c>
      <c r="G191" s="18" t="s">
        <v>107</v>
      </c>
      <c r="H191" s="67" t="s">
        <v>116</v>
      </c>
      <c r="I191" s="20">
        <v>40238</v>
      </c>
      <c r="J191" s="12">
        <f>SUM(I186:I191)</f>
        <v>7043479</v>
      </c>
    </row>
    <row r="192" spans="1:10" s="4" customFormat="1" ht="14.25" customHeight="1">
      <c r="A192" s="66">
        <v>184</v>
      </c>
      <c r="B192" s="46">
        <v>45874</v>
      </c>
      <c r="C192" s="89">
        <v>131848712</v>
      </c>
      <c r="D192" s="18">
        <v>311759</v>
      </c>
      <c r="E192" s="71">
        <v>22012</v>
      </c>
      <c r="F192" s="71" t="s">
        <v>296</v>
      </c>
      <c r="G192" s="18" t="s">
        <v>76</v>
      </c>
      <c r="H192" s="19" t="s">
        <v>77</v>
      </c>
      <c r="I192" s="20">
        <v>23230</v>
      </c>
      <c r="J192" s="12"/>
    </row>
    <row r="193" spans="1:10" s="4" customFormat="1" ht="14.25" customHeight="1">
      <c r="A193" s="66">
        <v>185</v>
      </c>
      <c r="B193" s="46">
        <v>45875</v>
      </c>
      <c r="C193" s="89">
        <v>131848712</v>
      </c>
      <c r="D193" s="18">
        <v>311833</v>
      </c>
      <c r="E193" s="71">
        <v>22017</v>
      </c>
      <c r="F193" s="71" t="s">
        <v>297</v>
      </c>
      <c r="G193" s="18" t="s">
        <v>76</v>
      </c>
      <c r="H193" s="19" t="s">
        <v>77</v>
      </c>
      <c r="I193" s="20">
        <v>14502.2</v>
      </c>
      <c r="J193" s="12"/>
    </row>
    <row r="194" spans="1:10" s="4" customFormat="1" ht="14.25" customHeight="1">
      <c r="A194" s="66">
        <v>186</v>
      </c>
      <c r="B194" s="46">
        <v>45884</v>
      </c>
      <c r="C194" s="89">
        <v>131848712</v>
      </c>
      <c r="D194" s="18">
        <v>312002</v>
      </c>
      <c r="E194" s="71">
        <v>22074</v>
      </c>
      <c r="F194" s="71" t="s">
        <v>298</v>
      </c>
      <c r="G194" s="18" t="s">
        <v>76</v>
      </c>
      <c r="H194" s="19" t="s">
        <v>77</v>
      </c>
      <c r="I194" s="20">
        <v>8100</v>
      </c>
      <c r="J194" s="12"/>
    </row>
    <row r="195" spans="1:10" s="4" customFormat="1" ht="14.25" customHeight="1">
      <c r="A195" s="66">
        <v>187</v>
      </c>
      <c r="B195" s="46">
        <v>45910</v>
      </c>
      <c r="C195" s="89">
        <v>131848712</v>
      </c>
      <c r="D195" s="18">
        <v>315556</v>
      </c>
      <c r="E195" s="71">
        <v>22105</v>
      </c>
      <c r="F195" s="71" t="s">
        <v>299</v>
      </c>
      <c r="G195" s="18" t="s">
        <v>76</v>
      </c>
      <c r="H195" s="19" t="s">
        <v>77</v>
      </c>
      <c r="I195" s="20">
        <v>19026.099999999999</v>
      </c>
      <c r="J195" s="12"/>
    </row>
    <row r="196" spans="1:10" s="4" customFormat="1" ht="14.25" customHeight="1">
      <c r="A196" s="66">
        <v>188</v>
      </c>
      <c r="B196" s="46">
        <v>45916</v>
      </c>
      <c r="C196" s="89">
        <v>131848712</v>
      </c>
      <c r="D196" s="18">
        <v>316341</v>
      </c>
      <c r="E196" s="71">
        <v>22095</v>
      </c>
      <c r="F196" s="71" t="s">
        <v>300</v>
      </c>
      <c r="G196" s="18" t="s">
        <v>76</v>
      </c>
      <c r="H196" s="19" t="s">
        <v>77</v>
      </c>
      <c r="I196" s="20">
        <v>46075.012000000002</v>
      </c>
      <c r="J196" s="12"/>
    </row>
    <row r="197" spans="1:10" s="4" customFormat="1" ht="14.25" customHeight="1">
      <c r="A197" s="66">
        <v>189</v>
      </c>
      <c r="B197" s="46">
        <v>45902</v>
      </c>
      <c r="C197" s="89">
        <v>131848712</v>
      </c>
      <c r="D197" s="18">
        <v>314810</v>
      </c>
      <c r="E197" s="71">
        <v>22103</v>
      </c>
      <c r="F197" s="71" t="s">
        <v>301</v>
      </c>
      <c r="G197" s="18" t="s">
        <v>76</v>
      </c>
      <c r="H197" s="19" t="s">
        <v>77</v>
      </c>
      <c r="I197" s="20">
        <v>206209.69</v>
      </c>
      <c r="J197" s="12"/>
    </row>
    <row r="198" spans="1:10" s="4" customFormat="1" ht="14.25" customHeight="1">
      <c r="A198" s="66">
        <v>190</v>
      </c>
      <c r="B198" s="46">
        <v>45903</v>
      </c>
      <c r="C198" s="89">
        <v>131848712</v>
      </c>
      <c r="D198" s="18">
        <v>314865</v>
      </c>
      <c r="E198" s="71">
        <v>22104</v>
      </c>
      <c r="F198" s="71" t="s">
        <v>302</v>
      </c>
      <c r="G198" s="18" t="s">
        <v>76</v>
      </c>
      <c r="H198" s="19" t="s">
        <v>77</v>
      </c>
      <c r="I198" s="20">
        <v>247460</v>
      </c>
      <c r="J198" s="12"/>
    </row>
    <row r="199" spans="1:10" s="4" customFormat="1" ht="15" customHeight="1">
      <c r="A199" s="66">
        <v>191</v>
      </c>
      <c r="B199" s="46">
        <v>45964</v>
      </c>
      <c r="C199" s="89">
        <v>131848712</v>
      </c>
      <c r="D199" s="18">
        <v>320753</v>
      </c>
      <c r="E199" s="71">
        <v>22237</v>
      </c>
      <c r="F199" s="71" t="s">
        <v>462</v>
      </c>
      <c r="G199" s="18" t="s">
        <v>76</v>
      </c>
      <c r="H199" s="19" t="s">
        <v>77</v>
      </c>
      <c r="I199" s="20">
        <v>251015.2</v>
      </c>
      <c r="J199" s="12">
        <f>SUM(I192:I199)</f>
        <v>815618.20200000005</v>
      </c>
    </row>
    <row r="200" spans="1:10" s="4" customFormat="1" ht="15" customHeight="1">
      <c r="A200" s="66">
        <v>192</v>
      </c>
      <c r="B200" s="45">
        <v>45929</v>
      </c>
      <c r="C200" s="89">
        <v>131726011</v>
      </c>
      <c r="D200" s="15">
        <v>112</v>
      </c>
      <c r="E200" s="71">
        <v>22130</v>
      </c>
      <c r="F200" s="76" t="s">
        <v>303</v>
      </c>
      <c r="G200" s="15" t="s">
        <v>126</v>
      </c>
      <c r="H200" s="19" t="s">
        <v>52</v>
      </c>
      <c r="I200" s="17">
        <v>266804.90999999997</v>
      </c>
      <c r="J200" s="12"/>
    </row>
    <row r="201" spans="1:10" s="4" customFormat="1" ht="15" customHeight="1">
      <c r="A201" s="66">
        <v>193</v>
      </c>
      <c r="B201" s="45">
        <v>45964</v>
      </c>
      <c r="C201" s="89">
        <v>131726011</v>
      </c>
      <c r="D201" s="15">
        <v>780</v>
      </c>
      <c r="E201" s="71">
        <v>22209</v>
      </c>
      <c r="F201" s="76" t="s">
        <v>420</v>
      </c>
      <c r="G201" s="15" t="s">
        <v>126</v>
      </c>
      <c r="H201" s="19" t="s">
        <v>52</v>
      </c>
      <c r="I201" s="17">
        <v>12302.21</v>
      </c>
      <c r="J201" s="12">
        <f>I201</f>
        <v>12302.21</v>
      </c>
    </row>
    <row r="202" spans="1:10" s="4" customFormat="1" ht="15" customHeight="1">
      <c r="A202" s="66">
        <v>194</v>
      </c>
      <c r="B202" s="47">
        <v>45810</v>
      </c>
      <c r="C202" s="89">
        <v>132522443</v>
      </c>
      <c r="D202" s="21">
        <v>1059</v>
      </c>
      <c r="E202" s="71">
        <v>21864</v>
      </c>
      <c r="F202" s="71" t="s">
        <v>304</v>
      </c>
      <c r="G202" s="18" t="s">
        <v>27</v>
      </c>
      <c r="H202" s="19" t="s">
        <v>52</v>
      </c>
      <c r="I202" s="20">
        <v>212400</v>
      </c>
    </row>
    <row r="203" spans="1:10" s="4" customFormat="1" ht="15" customHeight="1">
      <c r="A203" s="66">
        <v>195</v>
      </c>
      <c r="B203" s="47">
        <v>45884</v>
      </c>
      <c r="C203" s="89">
        <v>132522443</v>
      </c>
      <c r="D203" s="21">
        <v>1316</v>
      </c>
      <c r="E203" s="71">
        <v>22046</v>
      </c>
      <c r="F203" s="71" t="s">
        <v>305</v>
      </c>
      <c r="G203" s="18" t="s">
        <v>27</v>
      </c>
      <c r="H203" s="19" t="s">
        <v>52</v>
      </c>
      <c r="I203" s="20">
        <v>30000</v>
      </c>
    </row>
    <row r="204" spans="1:10" s="4" customFormat="1" ht="15" customHeight="1">
      <c r="A204" s="66">
        <v>196</v>
      </c>
      <c r="B204" s="47">
        <v>45947</v>
      </c>
      <c r="C204" s="89">
        <v>132522443</v>
      </c>
      <c r="D204" s="21">
        <v>1205</v>
      </c>
      <c r="E204" s="71">
        <v>22136</v>
      </c>
      <c r="F204" s="71" t="s">
        <v>306</v>
      </c>
      <c r="G204" s="18" t="s">
        <v>27</v>
      </c>
      <c r="H204" s="19" t="s">
        <v>52</v>
      </c>
      <c r="I204" s="20">
        <v>150000</v>
      </c>
    </row>
    <row r="205" spans="1:10" s="4" customFormat="1" ht="15" customHeight="1">
      <c r="A205" s="66">
        <v>197</v>
      </c>
      <c r="B205" s="47">
        <v>45925</v>
      </c>
      <c r="C205" s="89">
        <v>132522443</v>
      </c>
      <c r="D205" s="21">
        <v>11800</v>
      </c>
      <c r="E205" s="71">
        <v>22174</v>
      </c>
      <c r="F205" s="71" t="s">
        <v>307</v>
      </c>
      <c r="G205" s="18" t="s">
        <v>27</v>
      </c>
      <c r="H205" s="19" t="s">
        <v>52</v>
      </c>
      <c r="I205" s="20">
        <v>135000</v>
      </c>
      <c r="J205" s="12">
        <f>SUM(I202:I205)</f>
        <v>527400</v>
      </c>
    </row>
    <row r="206" spans="1:10" s="4" customFormat="1" ht="15.75">
      <c r="A206" s="66">
        <v>198</v>
      </c>
      <c r="B206" s="47">
        <v>45870</v>
      </c>
      <c r="C206" s="89">
        <v>132054121</v>
      </c>
      <c r="D206" s="21">
        <v>1132</v>
      </c>
      <c r="E206" s="71">
        <v>22016</v>
      </c>
      <c r="F206" s="76" t="s">
        <v>308</v>
      </c>
      <c r="G206" s="18" t="s">
        <v>95</v>
      </c>
      <c r="H206" s="63" t="s">
        <v>47</v>
      </c>
      <c r="I206" s="20">
        <v>99000</v>
      </c>
      <c r="J206" s="12">
        <f>SUM(I206:I206)</f>
        <v>99000</v>
      </c>
    </row>
    <row r="207" spans="1:10" s="4" customFormat="1" ht="15.75">
      <c r="A207" s="66">
        <v>199</v>
      </c>
      <c r="B207" s="46">
        <v>45915</v>
      </c>
      <c r="C207" s="89">
        <v>130186121</v>
      </c>
      <c r="D207" s="23">
        <v>313</v>
      </c>
      <c r="E207" s="73">
        <v>22114</v>
      </c>
      <c r="F207" s="77" t="s">
        <v>309</v>
      </c>
      <c r="G207" s="23" t="s">
        <v>28</v>
      </c>
      <c r="H207" s="16" t="s">
        <v>80</v>
      </c>
      <c r="I207" s="20">
        <v>210276</v>
      </c>
      <c r="J207" s="12"/>
    </row>
    <row r="208" spans="1:10" s="4" customFormat="1" ht="15" customHeight="1">
      <c r="A208" s="66">
        <v>200</v>
      </c>
      <c r="B208" s="46">
        <v>45947</v>
      </c>
      <c r="C208" s="89">
        <v>130186121</v>
      </c>
      <c r="D208" s="23">
        <v>392</v>
      </c>
      <c r="E208" s="73">
        <v>22175</v>
      </c>
      <c r="F208" s="77" t="s">
        <v>310</v>
      </c>
      <c r="G208" s="23" t="s">
        <v>28</v>
      </c>
      <c r="H208" s="16" t="s">
        <v>80</v>
      </c>
      <c r="I208" s="20">
        <v>216648</v>
      </c>
      <c r="J208" s="12">
        <f>I207+I208</f>
        <v>426924</v>
      </c>
    </row>
    <row r="209" spans="1:10" s="4" customFormat="1" ht="15" customHeight="1">
      <c r="A209" s="66">
        <v>201</v>
      </c>
      <c r="B209" s="46">
        <v>45882</v>
      </c>
      <c r="C209" s="89">
        <v>131878539</v>
      </c>
      <c r="D209" s="23">
        <v>750</v>
      </c>
      <c r="E209" s="71">
        <v>22030</v>
      </c>
      <c r="F209" s="76" t="s">
        <v>311</v>
      </c>
      <c r="G209" s="23" t="s">
        <v>102</v>
      </c>
      <c r="H209" s="16" t="s">
        <v>80</v>
      </c>
      <c r="I209" s="20">
        <v>87556</v>
      </c>
      <c r="J209" s="12">
        <f>I209</f>
        <v>87556</v>
      </c>
    </row>
    <row r="210" spans="1:10" s="4" customFormat="1" ht="15" customHeight="1">
      <c r="A210" s="66">
        <v>202</v>
      </c>
      <c r="B210" s="46">
        <v>45876</v>
      </c>
      <c r="C210" s="89">
        <v>131293611</v>
      </c>
      <c r="D210" s="23">
        <v>422</v>
      </c>
      <c r="E210" s="71">
        <v>22009</v>
      </c>
      <c r="F210" s="71" t="s">
        <v>312</v>
      </c>
      <c r="G210" s="23" t="s">
        <v>105</v>
      </c>
      <c r="H210" s="16" t="s">
        <v>103</v>
      </c>
      <c r="I210" s="20">
        <v>141600</v>
      </c>
      <c r="J210" s="12">
        <f>I210</f>
        <v>141600</v>
      </c>
    </row>
    <row r="211" spans="1:10" s="4" customFormat="1" ht="15.75">
      <c r="A211" s="66">
        <v>203</v>
      </c>
      <c r="B211" s="47">
        <v>45855</v>
      </c>
      <c r="C211" s="89">
        <v>131860028</v>
      </c>
      <c r="D211" s="21">
        <v>11845</v>
      </c>
      <c r="E211" s="71">
        <v>21961</v>
      </c>
      <c r="F211" s="71" t="s">
        <v>313</v>
      </c>
      <c r="G211" s="18" t="s">
        <v>29</v>
      </c>
      <c r="H211" s="16" t="s">
        <v>47</v>
      </c>
      <c r="I211" s="22">
        <v>247700</v>
      </c>
    </row>
    <row r="212" spans="1:10" s="4" customFormat="1" ht="15.75">
      <c r="A212" s="66">
        <v>204</v>
      </c>
      <c r="B212" s="47">
        <v>45877</v>
      </c>
      <c r="C212" s="89">
        <v>131860028</v>
      </c>
      <c r="D212" s="21">
        <v>12010</v>
      </c>
      <c r="E212" s="71">
        <v>22001</v>
      </c>
      <c r="F212" s="71" t="s">
        <v>314</v>
      </c>
      <c r="G212" s="18" t="s">
        <v>29</v>
      </c>
      <c r="H212" s="16" t="s">
        <v>47</v>
      </c>
      <c r="I212" s="22">
        <v>213000</v>
      </c>
    </row>
    <row r="213" spans="1:10" s="4" customFormat="1" ht="15.75">
      <c r="A213" s="66">
        <v>205</v>
      </c>
      <c r="B213" s="47">
        <v>45916</v>
      </c>
      <c r="C213" s="89">
        <v>131860028</v>
      </c>
      <c r="D213" s="21">
        <v>12297</v>
      </c>
      <c r="E213" s="71">
        <v>22096</v>
      </c>
      <c r="F213" s="71" t="s">
        <v>315</v>
      </c>
      <c r="G213" s="18" t="s">
        <v>29</v>
      </c>
      <c r="H213" s="16" t="s">
        <v>47</v>
      </c>
      <c r="I213" s="22">
        <v>233950</v>
      </c>
    </row>
    <row r="214" spans="1:10" s="4" customFormat="1" ht="15.75">
      <c r="A214" s="66">
        <v>206</v>
      </c>
      <c r="B214" s="47">
        <v>45944</v>
      </c>
      <c r="C214" s="89">
        <v>131860028</v>
      </c>
      <c r="D214" s="21">
        <v>12499</v>
      </c>
      <c r="E214" s="71">
        <v>22151</v>
      </c>
      <c r="F214" s="71" t="s">
        <v>316</v>
      </c>
      <c r="G214" s="18" t="s">
        <v>29</v>
      </c>
      <c r="H214" s="16" t="s">
        <v>47</v>
      </c>
      <c r="I214" s="22">
        <v>272000</v>
      </c>
      <c r="J214" s="12">
        <f>SUM(I211:I214)</f>
        <v>966650</v>
      </c>
    </row>
    <row r="215" spans="1:10" s="4" customFormat="1" ht="15.75">
      <c r="A215" s="66">
        <v>207</v>
      </c>
      <c r="B215" s="46">
        <v>45887</v>
      </c>
      <c r="C215" s="89">
        <v>131907512</v>
      </c>
      <c r="D215" s="18">
        <v>10000</v>
      </c>
      <c r="E215" s="71">
        <v>22044</v>
      </c>
      <c r="F215" s="71" t="s">
        <v>317</v>
      </c>
      <c r="G215" s="18" t="s">
        <v>30</v>
      </c>
      <c r="H215" s="16" t="s">
        <v>80</v>
      </c>
      <c r="I215" s="20">
        <v>96160.56</v>
      </c>
      <c r="J215" s="11"/>
    </row>
    <row r="216" spans="1:10" s="4" customFormat="1" ht="15.75">
      <c r="A216" s="66">
        <v>208</v>
      </c>
      <c r="B216" s="46">
        <v>45919</v>
      </c>
      <c r="C216" s="89">
        <v>131907512</v>
      </c>
      <c r="D216" s="18">
        <v>1013</v>
      </c>
      <c r="E216" s="71">
        <v>22113</v>
      </c>
      <c r="F216" s="71" t="s">
        <v>318</v>
      </c>
      <c r="G216" s="18" t="s">
        <v>30</v>
      </c>
      <c r="H216" s="16" t="s">
        <v>127</v>
      </c>
      <c r="I216" s="20">
        <v>138980</v>
      </c>
      <c r="J216" s="12">
        <f>SUM(I215:I216)</f>
        <v>235140.56</v>
      </c>
    </row>
    <row r="217" spans="1:10" s="4" customFormat="1" ht="15.75">
      <c r="A217" s="66">
        <v>209</v>
      </c>
      <c r="B217" s="47">
        <v>45884</v>
      </c>
      <c r="C217" s="89">
        <v>101625589</v>
      </c>
      <c r="D217" s="33">
        <v>10176522</v>
      </c>
      <c r="E217" s="73">
        <v>22034</v>
      </c>
      <c r="F217" s="77" t="s">
        <v>319</v>
      </c>
      <c r="G217" s="23" t="s">
        <v>31</v>
      </c>
      <c r="H217" s="19" t="s">
        <v>48</v>
      </c>
      <c r="I217" s="22">
        <v>157516.79999999999</v>
      </c>
    </row>
    <row r="218" spans="1:10" s="4" customFormat="1" ht="15.75">
      <c r="A218" s="66">
        <v>210</v>
      </c>
      <c r="B218" s="47">
        <v>45887</v>
      </c>
      <c r="C218" s="89">
        <v>101625589</v>
      </c>
      <c r="D218" s="33">
        <v>10174936</v>
      </c>
      <c r="E218" s="73">
        <v>22056</v>
      </c>
      <c r="F218" s="77" t="s">
        <v>320</v>
      </c>
      <c r="G218" s="23" t="s">
        <v>31</v>
      </c>
      <c r="H218" s="19" t="s">
        <v>48</v>
      </c>
      <c r="I218" s="22">
        <v>196041.53</v>
      </c>
    </row>
    <row r="219" spans="1:10" s="4" customFormat="1" ht="39">
      <c r="A219" s="66">
        <v>211</v>
      </c>
      <c r="B219" s="47">
        <v>45923</v>
      </c>
      <c r="C219" s="89">
        <v>101625589</v>
      </c>
      <c r="D219" s="33">
        <v>10178043</v>
      </c>
      <c r="E219" s="73">
        <v>22124</v>
      </c>
      <c r="F219" s="77" t="s">
        <v>321</v>
      </c>
      <c r="G219" s="23" t="s">
        <v>31</v>
      </c>
      <c r="H219" s="67" t="s">
        <v>116</v>
      </c>
      <c r="I219" s="22">
        <v>132859.04</v>
      </c>
      <c r="J219" s="12">
        <f>SUM(I217:I219)</f>
        <v>486417.37</v>
      </c>
    </row>
    <row r="220" spans="1:10" s="4" customFormat="1" ht="15" customHeight="1">
      <c r="A220" s="66">
        <v>212</v>
      </c>
      <c r="B220" s="46">
        <v>45966</v>
      </c>
      <c r="C220" s="89">
        <v>103031889</v>
      </c>
      <c r="D220" s="18">
        <v>132701</v>
      </c>
      <c r="E220" s="71">
        <v>22198</v>
      </c>
      <c r="F220" s="72" t="s">
        <v>415</v>
      </c>
      <c r="G220" s="18" t="s">
        <v>79</v>
      </c>
      <c r="H220" s="19" t="s">
        <v>48</v>
      </c>
      <c r="I220" s="20">
        <v>84063.2</v>
      </c>
      <c r="J220" s="12">
        <f>I220</f>
        <v>84063.2</v>
      </c>
    </row>
    <row r="221" spans="1:10" s="4" customFormat="1" ht="15" customHeight="1">
      <c r="A221" s="66">
        <v>213</v>
      </c>
      <c r="B221" s="46">
        <v>45887</v>
      </c>
      <c r="C221" s="89">
        <v>101548037</v>
      </c>
      <c r="D221" s="18">
        <v>78</v>
      </c>
      <c r="E221" s="73">
        <v>21945</v>
      </c>
      <c r="F221" s="77" t="s">
        <v>322</v>
      </c>
      <c r="G221" s="18" t="s">
        <v>111</v>
      </c>
      <c r="H221" s="35" t="s">
        <v>84</v>
      </c>
      <c r="I221" s="20">
        <v>245000</v>
      </c>
      <c r="J221" s="12">
        <f>I221</f>
        <v>245000</v>
      </c>
    </row>
    <row r="222" spans="1:10" s="4" customFormat="1" ht="15" customHeight="1">
      <c r="A222" s="66">
        <v>214</v>
      </c>
      <c r="B222" s="46">
        <v>45947</v>
      </c>
      <c r="C222" s="89">
        <v>131718434</v>
      </c>
      <c r="D222" s="18">
        <v>504</v>
      </c>
      <c r="E222" s="71">
        <v>22050</v>
      </c>
      <c r="F222" s="71" t="s">
        <v>323</v>
      </c>
      <c r="G222" s="18" t="s">
        <v>96</v>
      </c>
      <c r="H222" s="19" t="s">
        <v>48</v>
      </c>
      <c r="I222" s="20">
        <v>115700</v>
      </c>
      <c r="J222" s="12">
        <f>I222</f>
        <v>115700</v>
      </c>
    </row>
    <row r="223" spans="1:10" s="4" customFormat="1" ht="15" customHeight="1">
      <c r="A223" s="66">
        <v>215</v>
      </c>
      <c r="B223" s="47">
        <v>45888</v>
      </c>
      <c r="C223" s="89">
        <v>117840652</v>
      </c>
      <c r="D223" s="21">
        <v>11451</v>
      </c>
      <c r="E223" s="71">
        <v>22049</v>
      </c>
      <c r="F223" s="76" t="s">
        <v>324</v>
      </c>
      <c r="G223" s="59" t="s">
        <v>112</v>
      </c>
      <c r="H223" s="34" t="s">
        <v>71</v>
      </c>
      <c r="I223" s="24">
        <v>220029.96</v>
      </c>
      <c r="J223" s="12"/>
    </row>
    <row r="224" spans="1:10" s="4" customFormat="1" ht="15" customHeight="1">
      <c r="A224" s="66">
        <v>216</v>
      </c>
      <c r="B224" s="47">
        <v>45922</v>
      </c>
      <c r="C224" s="89">
        <v>117840652</v>
      </c>
      <c r="D224" s="21">
        <v>11630</v>
      </c>
      <c r="E224" s="71">
        <v>22117</v>
      </c>
      <c r="F224" s="76" t="s">
        <v>325</v>
      </c>
      <c r="G224" s="59" t="s">
        <v>112</v>
      </c>
      <c r="H224" s="35" t="s">
        <v>84</v>
      </c>
      <c r="I224" s="24">
        <v>266727.2</v>
      </c>
      <c r="J224" s="12"/>
    </row>
    <row r="225" spans="1:10" s="4" customFormat="1" ht="15" customHeight="1">
      <c r="A225" s="66">
        <v>217</v>
      </c>
      <c r="B225" s="47">
        <v>45964</v>
      </c>
      <c r="C225" s="89">
        <v>117840652</v>
      </c>
      <c r="D225" s="21">
        <v>11810</v>
      </c>
      <c r="E225" s="71">
        <v>22200</v>
      </c>
      <c r="F225" s="76" t="s">
        <v>409</v>
      </c>
      <c r="G225" s="59" t="s">
        <v>112</v>
      </c>
      <c r="H225" s="34" t="s">
        <v>71</v>
      </c>
      <c r="I225" s="24">
        <v>158957.79999999999</v>
      </c>
      <c r="J225" s="12"/>
    </row>
    <row r="226" spans="1:10" s="4" customFormat="1" ht="15" customHeight="1">
      <c r="A226" s="66">
        <v>218</v>
      </c>
      <c r="B226" s="47">
        <v>45964</v>
      </c>
      <c r="C226" s="89">
        <v>117840652</v>
      </c>
      <c r="D226" s="21">
        <v>11811</v>
      </c>
      <c r="E226" s="71">
        <v>22205</v>
      </c>
      <c r="F226" s="76" t="s">
        <v>410</v>
      </c>
      <c r="G226" s="59" t="s">
        <v>112</v>
      </c>
      <c r="H226" s="34" t="s">
        <v>71</v>
      </c>
      <c r="I226" s="24">
        <v>167324</v>
      </c>
      <c r="J226" s="12"/>
    </row>
    <row r="227" spans="1:10" s="4" customFormat="1" ht="15" customHeight="1">
      <c r="A227" s="66">
        <v>219</v>
      </c>
      <c r="B227" s="47">
        <v>45985</v>
      </c>
      <c r="C227" s="89">
        <v>117840652</v>
      </c>
      <c r="D227" s="21">
        <v>11933</v>
      </c>
      <c r="E227" s="71">
        <v>22250</v>
      </c>
      <c r="F227" s="76" t="s">
        <v>472</v>
      </c>
      <c r="G227" s="59" t="s">
        <v>112</v>
      </c>
      <c r="H227" s="34" t="s">
        <v>71</v>
      </c>
      <c r="I227" s="24">
        <v>9440</v>
      </c>
      <c r="J227" s="13">
        <f>SUM(I223:I227)</f>
        <v>822478.96</v>
      </c>
    </row>
    <row r="228" spans="1:10" s="4" customFormat="1" ht="15" customHeight="1">
      <c r="A228" s="66">
        <v>220</v>
      </c>
      <c r="B228" s="49">
        <v>45889</v>
      </c>
      <c r="C228" s="89">
        <v>132803282</v>
      </c>
      <c r="D228" s="28">
        <v>107</v>
      </c>
      <c r="E228" s="72">
        <v>22048</v>
      </c>
      <c r="F228" s="72" t="s">
        <v>277</v>
      </c>
      <c r="G228" s="18" t="s">
        <v>32</v>
      </c>
      <c r="H228" s="36" t="s">
        <v>58</v>
      </c>
      <c r="I228" s="29">
        <v>168976</v>
      </c>
      <c r="J228" s="13"/>
    </row>
    <row r="229" spans="1:10" s="4" customFormat="1" ht="15" customHeight="1">
      <c r="A229" s="66">
        <v>221</v>
      </c>
      <c r="B229" s="49">
        <v>45903</v>
      </c>
      <c r="C229" s="89">
        <v>132803282</v>
      </c>
      <c r="D229" s="28">
        <v>108</v>
      </c>
      <c r="E229" s="72">
        <v>22094</v>
      </c>
      <c r="F229" s="72" t="s">
        <v>326</v>
      </c>
      <c r="G229" s="18" t="s">
        <v>32</v>
      </c>
      <c r="H229" s="36" t="s">
        <v>58</v>
      </c>
      <c r="I229" s="29">
        <v>194700</v>
      </c>
      <c r="J229" s="13"/>
    </row>
    <row r="230" spans="1:10" s="4" customFormat="1" ht="15" customHeight="1">
      <c r="A230" s="66">
        <v>222</v>
      </c>
      <c r="B230" s="49">
        <v>45939</v>
      </c>
      <c r="C230" s="89">
        <v>132803282</v>
      </c>
      <c r="D230" s="28">
        <v>109</v>
      </c>
      <c r="E230" s="72">
        <v>22144</v>
      </c>
      <c r="F230" s="72" t="s">
        <v>327</v>
      </c>
      <c r="G230" s="18" t="s">
        <v>32</v>
      </c>
      <c r="H230" s="36" t="s">
        <v>58</v>
      </c>
      <c r="I230" s="29">
        <v>200600</v>
      </c>
    </row>
    <row r="231" spans="1:10" s="4" customFormat="1" ht="15" customHeight="1">
      <c r="A231" s="66">
        <v>223</v>
      </c>
      <c r="B231" s="49">
        <v>45973</v>
      </c>
      <c r="C231" s="89">
        <v>132803282</v>
      </c>
      <c r="D231" s="28">
        <v>110</v>
      </c>
      <c r="E231" s="72">
        <v>22234</v>
      </c>
      <c r="F231" s="72" t="s">
        <v>456</v>
      </c>
      <c r="G231" s="18" t="s">
        <v>32</v>
      </c>
      <c r="H231" s="36" t="s">
        <v>58</v>
      </c>
      <c r="I231" s="29">
        <v>191160</v>
      </c>
      <c r="J231" s="12">
        <f>SUM(I228:I231)</f>
        <v>755436</v>
      </c>
    </row>
    <row r="232" spans="1:10" s="4" customFormat="1" ht="15" customHeight="1">
      <c r="A232" s="66">
        <v>224</v>
      </c>
      <c r="B232" s="98">
        <v>45980</v>
      </c>
      <c r="C232" s="97">
        <v>1314649004</v>
      </c>
      <c r="D232" s="28">
        <v>7054321</v>
      </c>
      <c r="E232" s="72">
        <v>22231</v>
      </c>
      <c r="F232" s="72" t="s">
        <v>454</v>
      </c>
      <c r="G232" s="82" t="s">
        <v>455</v>
      </c>
      <c r="H232" s="36" t="s">
        <v>58</v>
      </c>
      <c r="I232" s="99">
        <v>112100</v>
      </c>
      <c r="J232" s="12">
        <f>I232</f>
        <v>112100</v>
      </c>
    </row>
    <row r="233" spans="1:10" s="4" customFormat="1" ht="15" customHeight="1">
      <c r="A233" s="66">
        <v>225</v>
      </c>
      <c r="B233" s="98">
        <v>45975</v>
      </c>
      <c r="C233" s="97" t="s">
        <v>458</v>
      </c>
      <c r="D233" s="28">
        <v>1</v>
      </c>
      <c r="E233" s="72">
        <v>22235</v>
      </c>
      <c r="F233" s="72" t="s">
        <v>459</v>
      </c>
      <c r="G233" s="82" t="s">
        <v>457</v>
      </c>
      <c r="H233" s="36" t="s">
        <v>58</v>
      </c>
      <c r="I233" s="99">
        <v>15340</v>
      </c>
      <c r="J233" s="12">
        <f>I233</f>
        <v>15340</v>
      </c>
    </row>
    <row r="234" spans="1:10" s="4" customFormat="1" ht="39.75" customHeight="1">
      <c r="A234" s="66">
        <v>226</v>
      </c>
      <c r="B234" s="45">
        <v>45916</v>
      </c>
      <c r="C234" s="89" t="s">
        <v>445</v>
      </c>
      <c r="D234" s="15">
        <v>289</v>
      </c>
      <c r="E234" s="71">
        <v>22099</v>
      </c>
      <c r="F234" s="71" t="s">
        <v>328</v>
      </c>
      <c r="G234" s="15" t="s">
        <v>89</v>
      </c>
      <c r="H234" s="16" t="s">
        <v>128</v>
      </c>
      <c r="I234" s="17">
        <v>71960</v>
      </c>
      <c r="J234" s="12"/>
    </row>
    <row r="235" spans="1:10" s="4" customFormat="1" ht="39.75" customHeight="1">
      <c r="A235" s="66">
        <v>227</v>
      </c>
      <c r="B235" s="45">
        <v>45952</v>
      </c>
      <c r="C235" s="89" t="s">
        <v>445</v>
      </c>
      <c r="D235" s="15">
        <v>293</v>
      </c>
      <c r="E235" s="71">
        <v>22185</v>
      </c>
      <c r="F235" s="71" t="s">
        <v>329</v>
      </c>
      <c r="G235" s="15" t="s">
        <v>89</v>
      </c>
      <c r="H235" s="16" t="s">
        <v>128</v>
      </c>
      <c r="I235" s="17">
        <v>69900</v>
      </c>
      <c r="J235" s="12"/>
    </row>
    <row r="236" spans="1:10" s="4" customFormat="1" ht="51.75">
      <c r="A236" s="66">
        <v>228</v>
      </c>
      <c r="B236" s="45">
        <v>45952</v>
      </c>
      <c r="C236" s="89" t="s">
        <v>445</v>
      </c>
      <c r="D236" s="15">
        <v>294</v>
      </c>
      <c r="E236" s="71">
        <v>22207</v>
      </c>
      <c r="F236" s="71" t="s">
        <v>408</v>
      </c>
      <c r="G236" s="15" t="s">
        <v>89</v>
      </c>
      <c r="H236" s="16" t="s">
        <v>128</v>
      </c>
      <c r="I236" s="17">
        <v>53300</v>
      </c>
      <c r="J236" s="12">
        <f>SUM(I234:I236)</f>
        <v>195160</v>
      </c>
    </row>
    <row r="237" spans="1:10" s="4" customFormat="1" ht="15.75">
      <c r="A237" s="66">
        <v>229</v>
      </c>
      <c r="B237" s="45">
        <v>45940</v>
      </c>
      <c r="C237" s="89">
        <v>102003319</v>
      </c>
      <c r="D237" s="15">
        <v>1400021212</v>
      </c>
      <c r="E237" s="71">
        <v>22149</v>
      </c>
      <c r="F237" s="76" t="s">
        <v>330</v>
      </c>
      <c r="G237" s="15" t="s">
        <v>130</v>
      </c>
      <c r="H237" s="63" t="s">
        <v>131</v>
      </c>
      <c r="I237" s="17">
        <v>9299.92</v>
      </c>
      <c r="J237" s="12"/>
    </row>
    <row r="238" spans="1:10" s="4" customFormat="1" ht="15.75">
      <c r="A238" s="66">
        <v>230</v>
      </c>
      <c r="B238" s="45">
        <v>45962</v>
      </c>
      <c r="C238" s="89">
        <v>102003319</v>
      </c>
      <c r="D238" s="15">
        <v>1400021287</v>
      </c>
      <c r="E238" s="71">
        <v>22244</v>
      </c>
      <c r="F238" s="76" t="s">
        <v>465</v>
      </c>
      <c r="G238" s="15" t="s">
        <v>130</v>
      </c>
      <c r="H238" s="63" t="s">
        <v>131</v>
      </c>
      <c r="I238" s="17">
        <v>18000</v>
      </c>
      <c r="J238" s="12">
        <f>I237+I238</f>
        <v>27299.919999999998</v>
      </c>
    </row>
    <row r="239" spans="1:10" s="4" customFormat="1" ht="15.75">
      <c r="A239" s="66">
        <v>231</v>
      </c>
      <c r="B239" s="47">
        <v>45877</v>
      </c>
      <c r="C239" s="89">
        <v>130663157</v>
      </c>
      <c r="D239" s="37">
        <v>12018</v>
      </c>
      <c r="E239" s="71">
        <v>22004</v>
      </c>
      <c r="F239" s="77" t="s">
        <v>331</v>
      </c>
      <c r="G239" s="23" t="s">
        <v>33</v>
      </c>
      <c r="H239" s="19" t="s">
        <v>52</v>
      </c>
      <c r="I239" s="22">
        <v>151579</v>
      </c>
      <c r="J239" s="12"/>
    </row>
    <row r="240" spans="1:10" s="4" customFormat="1" ht="15.75">
      <c r="A240" s="66">
        <v>232</v>
      </c>
      <c r="B240" s="47">
        <v>45919</v>
      </c>
      <c r="C240" s="89">
        <v>130663157</v>
      </c>
      <c r="D240" s="37">
        <v>12085</v>
      </c>
      <c r="E240" s="71">
        <v>22108</v>
      </c>
      <c r="F240" s="77" t="s">
        <v>332</v>
      </c>
      <c r="G240" s="23" t="s">
        <v>33</v>
      </c>
      <c r="H240" s="19" t="s">
        <v>52</v>
      </c>
      <c r="I240" s="22">
        <v>72570</v>
      </c>
      <c r="J240" s="12"/>
    </row>
    <row r="241" spans="1:10" s="4" customFormat="1" ht="16.5" customHeight="1">
      <c r="A241" s="66">
        <v>233</v>
      </c>
      <c r="B241" s="47">
        <v>45946</v>
      </c>
      <c r="C241" s="89">
        <v>130663157</v>
      </c>
      <c r="D241" s="37">
        <v>12124</v>
      </c>
      <c r="E241" s="71">
        <v>22178</v>
      </c>
      <c r="F241" s="77" t="s">
        <v>333</v>
      </c>
      <c r="G241" s="23" t="s">
        <v>33</v>
      </c>
      <c r="H241" s="19" t="s">
        <v>52</v>
      </c>
      <c r="I241" s="22">
        <v>233870</v>
      </c>
      <c r="J241" s="12">
        <f>SUM(I239:I241)</f>
        <v>458019</v>
      </c>
    </row>
    <row r="242" spans="1:10" s="4" customFormat="1" ht="15" customHeight="1">
      <c r="A242" s="66">
        <v>234</v>
      </c>
      <c r="B242" s="49">
        <v>45895</v>
      </c>
      <c r="C242" s="89">
        <v>130253562</v>
      </c>
      <c r="D242" s="28">
        <v>36884</v>
      </c>
      <c r="E242" s="71">
        <v>22075</v>
      </c>
      <c r="F242" s="72" t="s">
        <v>334</v>
      </c>
      <c r="G242" s="23" t="s">
        <v>34</v>
      </c>
      <c r="H242" s="36" t="s">
        <v>62</v>
      </c>
      <c r="I242" s="29">
        <v>57230</v>
      </c>
    </row>
    <row r="243" spans="1:10" s="4" customFormat="1" ht="15" customHeight="1">
      <c r="A243" s="66">
        <v>235</v>
      </c>
      <c r="B243" s="49">
        <v>45905</v>
      </c>
      <c r="C243" s="89">
        <v>130253562</v>
      </c>
      <c r="D243" s="28">
        <v>36904</v>
      </c>
      <c r="E243" s="71">
        <v>22133</v>
      </c>
      <c r="F243" s="72" t="s">
        <v>335</v>
      </c>
      <c r="G243" s="23" t="s">
        <v>34</v>
      </c>
      <c r="H243" s="36" t="s">
        <v>62</v>
      </c>
      <c r="I243" s="29">
        <v>17130</v>
      </c>
    </row>
    <row r="244" spans="1:10" s="4" customFormat="1" ht="15" customHeight="1">
      <c r="A244" s="66">
        <v>236</v>
      </c>
      <c r="B244" s="49">
        <v>45925</v>
      </c>
      <c r="C244" s="89">
        <v>130253562</v>
      </c>
      <c r="D244" s="28">
        <v>36951</v>
      </c>
      <c r="E244" s="71">
        <v>22134</v>
      </c>
      <c r="F244" s="72" t="s">
        <v>336</v>
      </c>
      <c r="G244" s="23" t="s">
        <v>34</v>
      </c>
      <c r="H244" s="36" t="s">
        <v>62</v>
      </c>
      <c r="I244" s="29">
        <v>54040</v>
      </c>
    </row>
    <row r="245" spans="1:10" s="4" customFormat="1" ht="15" customHeight="1">
      <c r="A245" s="66">
        <v>237</v>
      </c>
      <c r="B245" s="49">
        <v>45964</v>
      </c>
      <c r="C245" s="89">
        <v>130253562</v>
      </c>
      <c r="D245" s="28">
        <v>37024</v>
      </c>
      <c r="E245" s="71">
        <v>22229</v>
      </c>
      <c r="F245" s="72" t="s">
        <v>448</v>
      </c>
      <c r="G245" s="23" t="s">
        <v>34</v>
      </c>
      <c r="H245" s="36" t="s">
        <v>62</v>
      </c>
      <c r="I245" s="29">
        <v>80650</v>
      </c>
      <c r="J245" s="12">
        <f>SUM(I242:I245)</f>
        <v>209050</v>
      </c>
    </row>
    <row r="246" spans="1:10" s="4" customFormat="1" ht="15" customHeight="1">
      <c r="A246" s="66">
        <v>238</v>
      </c>
      <c r="B246" s="49">
        <v>45911</v>
      </c>
      <c r="C246" s="89">
        <v>133097591</v>
      </c>
      <c r="D246" s="28">
        <v>824</v>
      </c>
      <c r="E246" s="71">
        <v>22093</v>
      </c>
      <c r="F246" s="76" t="s">
        <v>337</v>
      </c>
      <c r="G246" s="23" t="s">
        <v>121</v>
      </c>
      <c r="H246" s="19" t="s">
        <v>48</v>
      </c>
      <c r="I246" s="29">
        <v>467250.5</v>
      </c>
      <c r="J246" s="12">
        <f>I246</f>
        <v>467250.5</v>
      </c>
    </row>
    <row r="247" spans="1:10" s="4" customFormat="1" ht="15" customHeight="1">
      <c r="A247" s="66">
        <v>239</v>
      </c>
      <c r="B247" s="47">
        <v>45870</v>
      </c>
      <c r="C247" s="89">
        <v>122001212</v>
      </c>
      <c r="D247" s="21">
        <v>90271627</v>
      </c>
      <c r="E247" s="71">
        <v>22015</v>
      </c>
      <c r="F247" s="71" t="s">
        <v>338</v>
      </c>
      <c r="G247" s="23" t="s">
        <v>70</v>
      </c>
      <c r="H247" s="19" t="s">
        <v>48</v>
      </c>
      <c r="I247" s="22">
        <v>179561.26</v>
      </c>
      <c r="J247" s="12"/>
    </row>
    <row r="248" spans="1:10" s="4" customFormat="1" ht="15" customHeight="1">
      <c r="A248" s="66">
        <v>240</v>
      </c>
      <c r="B248" s="47">
        <v>45923</v>
      </c>
      <c r="C248" s="89">
        <v>122001212</v>
      </c>
      <c r="D248" s="21">
        <v>90285021</v>
      </c>
      <c r="E248" s="71">
        <v>22121</v>
      </c>
      <c r="F248" s="71" t="s">
        <v>339</v>
      </c>
      <c r="G248" s="23" t="s">
        <v>70</v>
      </c>
      <c r="H248" s="19" t="s">
        <v>48</v>
      </c>
      <c r="I248" s="22">
        <v>179561.26</v>
      </c>
      <c r="J248" s="12">
        <f>SUM(I247:I248)</f>
        <v>359122.52</v>
      </c>
    </row>
    <row r="249" spans="1:10" s="4" customFormat="1" ht="15" customHeight="1">
      <c r="A249" s="66">
        <v>241</v>
      </c>
      <c r="B249" s="84">
        <v>45973</v>
      </c>
      <c r="C249" s="84" t="s">
        <v>449</v>
      </c>
      <c r="D249" s="21">
        <v>585</v>
      </c>
      <c r="E249" s="85">
        <v>22222</v>
      </c>
      <c r="F249" s="85" t="s">
        <v>429</v>
      </c>
      <c r="G249" s="82" t="s">
        <v>425</v>
      </c>
      <c r="H249" s="83" t="s">
        <v>426</v>
      </c>
      <c r="I249" s="86">
        <v>13544.24</v>
      </c>
      <c r="J249" s="12">
        <f>I249</f>
        <v>13544.24</v>
      </c>
    </row>
    <row r="250" spans="1:10" s="4" customFormat="1" ht="15" customHeight="1">
      <c r="A250" s="66">
        <v>242</v>
      </c>
      <c r="B250" s="84">
        <v>45967</v>
      </c>
      <c r="C250" s="97">
        <v>133378981</v>
      </c>
      <c r="D250" s="21">
        <v>4107</v>
      </c>
      <c r="E250" s="85">
        <v>22215</v>
      </c>
      <c r="F250" s="85" t="s">
        <v>430</v>
      </c>
      <c r="G250" s="82" t="s">
        <v>427</v>
      </c>
      <c r="H250" s="83" t="s">
        <v>428</v>
      </c>
      <c r="I250" s="86">
        <v>240000</v>
      </c>
      <c r="J250" s="12">
        <f>I250</f>
        <v>240000</v>
      </c>
    </row>
    <row r="251" spans="1:10" s="4" customFormat="1" ht="15" customHeight="1">
      <c r="A251" s="66">
        <v>243</v>
      </c>
      <c r="B251" s="47">
        <v>45887</v>
      </c>
      <c r="C251" s="89">
        <v>131679803</v>
      </c>
      <c r="D251" s="21">
        <v>495</v>
      </c>
      <c r="E251" s="71">
        <v>22043</v>
      </c>
      <c r="F251" s="71" t="s">
        <v>340</v>
      </c>
      <c r="G251" s="23" t="s">
        <v>113</v>
      </c>
      <c r="H251" s="36" t="s">
        <v>48</v>
      </c>
      <c r="I251" s="22">
        <v>62304</v>
      </c>
      <c r="J251" s="12">
        <f>I251</f>
        <v>62304</v>
      </c>
    </row>
    <row r="252" spans="1:10" s="4" customFormat="1" ht="15" customHeight="1">
      <c r="A252" s="66">
        <v>244</v>
      </c>
      <c r="B252" s="47">
        <v>45854</v>
      </c>
      <c r="C252" s="89">
        <v>130120277</v>
      </c>
      <c r="D252" s="21">
        <v>16977</v>
      </c>
      <c r="E252" s="71">
        <v>21955</v>
      </c>
      <c r="F252" s="76" t="s">
        <v>341</v>
      </c>
      <c r="G252" s="23" t="s">
        <v>35</v>
      </c>
      <c r="H252" s="16" t="s">
        <v>56</v>
      </c>
      <c r="I252" s="22">
        <v>564657.34</v>
      </c>
      <c r="J252" s="12"/>
    </row>
    <row r="253" spans="1:10" s="4" customFormat="1" ht="15" customHeight="1">
      <c r="A253" s="66">
        <v>245</v>
      </c>
      <c r="B253" s="47">
        <v>45855</v>
      </c>
      <c r="C253" s="89">
        <v>130120277</v>
      </c>
      <c r="D253" s="21">
        <v>16983</v>
      </c>
      <c r="E253" s="71">
        <v>21992</v>
      </c>
      <c r="F253" s="76" t="s">
        <v>342</v>
      </c>
      <c r="G253" s="23" t="s">
        <v>35</v>
      </c>
      <c r="H253" s="16" t="s">
        <v>106</v>
      </c>
      <c r="I253" s="22">
        <v>230895.62</v>
      </c>
      <c r="J253" s="12"/>
    </row>
    <row r="254" spans="1:10" s="4" customFormat="1" ht="15" customHeight="1">
      <c r="A254" s="66">
        <v>246</v>
      </c>
      <c r="B254" s="47">
        <v>45880</v>
      </c>
      <c r="C254" s="89">
        <v>130120277</v>
      </c>
      <c r="D254" s="21">
        <v>17070</v>
      </c>
      <c r="E254" s="71">
        <v>22018</v>
      </c>
      <c r="F254" s="76" t="s">
        <v>343</v>
      </c>
      <c r="G254" s="23" t="s">
        <v>35</v>
      </c>
      <c r="H254" s="16" t="s">
        <v>56</v>
      </c>
      <c r="I254" s="22">
        <v>23979.96</v>
      </c>
      <c r="J254" s="12"/>
    </row>
    <row r="255" spans="1:10" s="4" customFormat="1" ht="15" customHeight="1">
      <c r="A255" s="66">
        <v>247</v>
      </c>
      <c r="B255" s="47">
        <v>45881</v>
      </c>
      <c r="C255" s="89">
        <v>130120277</v>
      </c>
      <c r="D255" s="21">
        <v>17078</v>
      </c>
      <c r="E255" s="71">
        <v>22019</v>
      </c>
      <c r="F255" s="76" t="s">
        <v>343</v>
      </c>
      <c r="G255" s="23" t="s">
        <v>35</v>
      </c>
      <c r="H255" s="16" t="s">
        <v>56</v>
      </c>
      <c r="I255" s="22">
        <v>247431.49</v>
      </c>
      <c r="J255" s="12"/>
    </row>
    <row r="256" spans="1:10" s="4" customFormat="1" ht="15" customHeight="1">
      <c r="A256" s="66">
        <v>248</v>
      </c>
      <c r="B256" s="47">
        <v>45896</v>
      </c>
      <c r="C256" s="89">
        <v>130120277</v>
      </c>
      <c r="D256" s="21">
        <v>17142</v>
      </c>
      <c r="E256" s="71">
        <v>22076</v>
      </c>
      <c r="F256" s="76" t="s">
        <v>344</v>
      </c>
      <c r="G256" s="23" t="s">
        <v>35</v>
      </c>
      <c r="H256" s="16" t="s">
        <v>56</v>
      </c>
      <c r="I256" s="22">
        <v>786614.69</v>
      </c>
      <c r="J256" s="12"/>
    </row>
    <row r="257" spans="1:10" s="4" customFormat="1" ht="15" customHeight="1">
      <c r="A257" s="66">
        <v>249</v>
      </c>
      <c r="B257" s="47">
        <v>45964</v>
      </c>
      <c r="C257" s="89">
        <v>130120277</v>
      </c>
      <c r="D257" s="21">
        <v>17410</v>
      </c>
      <c r="E257" s="71">
        <v>22203</v>
      </c>
      <c r="F257" s="76" t="s">
        <v>412</v>
      </c>
      <c r="G257" s="23" t="s">
        <v>35</v>
      </c>
      <c r="H257" s="16" t="s">
        <v>56</v>
      </c>
      <c r="I257" s="22">
        <v>4130</v>
      </c>
      <c r="J257" s="12">
        <f>SUM(I252:I257)</f>
        <v>1857709.0999999999</v>
      </c>
    </row>
    <row r="258" spans="1:10" s="4" customFormat="1" ht="15.75">
      <c r="A258" s="66">
        <v>250</v>
      </c>
      <c r="B258" s="47">
        <v>45873</v>
      </c>
      <c r="C258" s="89">
        <v>131398073</v>
      </c>
      <c r="D258" s="21">
        <v>8678</v>
      </c>
      <c r="E258" s="71">
        <v>22010</v>
      </c>
      <c r="F258" s="76" t="s">
        <v>345</v>
      </c>
      <c r="G258" s="18" t="s">
        <v>36</v>
      </c>
      <c r="H258" s="36" t="s">
        <v>47</v>
      </c>
      <c r="I258" s="22">
        <v>223500</v>
      </c>
      <c r="J258" s="12"/>
    </row>
    <row r="259" spans="1:10" s="4" customFormat="1" ht="15.75">
      <c r="A259" s="66">
        <v>251</v>
      </c>
      <c r="B259" s="47">
        <v>45884</v>
      </c>
      <c r="C259" s="89">
        <v>131398073</v>
      </c>
      <c r="D259" s="21">
        <v>8744</v>
      </c>
      <c r="E259" s="71">
        <v>22045</v>
      </c>
      <c r="F259" s="76" t="s">
        <v>346</v>
      </c>
      <c r="G259" s="18" t="s">
        <v>36</v>
      </c>
      <c r="H259" s="36" t="s">
        <v>47</v>
      </c>
      <c r="I259" s="22">
        <v>270100</v>
      </c>
      <c r="J259" s="12"/>
    </row>
    <row r="260" spans="1:10" s="4" customFormat="1" ht="30.75">
      <c r="A260" s="66">
        <v>252</v>
      </c>
      <c r="B260" s="47">
        <v>45908</v>
      </c>
      <c r="C260" s="89">
        <v>131398073</v>
      </c>
      <c r="D260" s="21">
        <v>8860</v>
      </c>
      <c r="E260" s="71">
        <v>22084</v>
      </c>
      <c r="F260" s="76" t="s">
        <v>347</v>
      </c>
      <c r="G260" s="18" t="s">
        <v>36</v>
      </c>
      <c r="H260" s="36" t="s">
        <v>48</v>
      </c>
      <c r="I260" s="22">
        <v>58646</v>
      </c>
      <c r="J260" s="12"/>
    </row>
    <row r="261" spans="1:10" s="4" customFormat="1" ht="30.75">
      <c r="A261" s="66">
        <v>253</v>
      </c>
      <c r="B261" s="47">
        <v>45932</v>
      </c>
      <c r="C261" s="89">
        <v>131398073</v>
      </c>
      <c r="D261" s="21">
        <v>8974</v>
      </c>
      <c r="E261" s="71">
        <v>221460</v>
      </c>
      <c r="F261" s="76" t="s">
        <v>348</v>
      </c>
      <c r="G261" s="18" t="s">
        <v>36</v>
      </c>
      <c r="H261" s="36" t="s">
        <v>48</v>
      </c>
      <c r="I261" s="22">
        <v>128030</v>
      </c>
      <c r="J261" s="12"/>
    </row>
    <row r="262" spans="1:10" s="4" customFormat="1" ht="30.75">
      <c r="A262" s="66">
        <v>254</v>
      </c>
      <c r="B262" s="47">
        <v>45966</v>
      </c>
      <c r="C262" s="89">
        <v>131398073</v>
      </c>
      <c r="D262" s="21">
        <v>9144</v>
      </c>
      <c r="E262" s="71">
        <v>22245</v>
      </c>
      <c r="F262" s="76" t="s">
        <v>464</v>
      </c>
      <c r="G262" s="18" t="s">
        <v>36</v>
      </c>
      <c r="H262" s="63" t="s">
        <v>46</v>
      </c>
      <c r="I262" s="22">
        <v>99900</v>
      </c>
      <c r="J262" s="12"/>
    </row>
    <row r="263" spans="1:10" ht="18" customHeight="1">
      <c r="A263" s="66">
        <v>255</v>
      </c>
      <c r="B263" s="47">
        <v>45981</v>
      </c>
      <c r="C263" s="89">
        <v>131398073</v>
      </c>
      <c r="D263" s="21">
        <v>9215</v>
      </c>
      <c r="E263" s="71">
        <v>22249</v>
      </c>
      <c r="F263" s="76" t="s">
        <v>473</v>
      </c>
      <c r="G263" s="18" t="s">
        <v>36</v>
      </c>
      <c r="H263" s="36" t="s">
        <v>47</v>
      </c>
      <c r="I263" s="22">
        <v>41760</v>
      </c>
      <c r="J263" s="12">
        <f>SUM(I258:I263)</f>
        <v>821936</v>
      </c>
    </row>
    <row r="264" spans="1:10" ht="28.5" customHeight="1">
      <c r="A264" s="66">
        <v>256</v>
      </c>
      <c r="B264" s="47">
        <v>45874</v>
      </c>
      <c r="C264" s="89">
        <v>132801911</v>
      </c>
      <c r="D264" s="21">
        <v>242</v>
      </c>
      <c r="E264" s="71">
        <v>21996</v>
      </c>
      <c r="F264" s="76" t="s">
        <v>349</v>
      </c>
      <c r="G264" s="58" t="s">
        <v>72</v>
      </c>
      <c r="H264" s="63" t="s">
        <v>133</v>
      </c>
      <c r="I264" s="22">
        <v>246998</v>
      </c>
      <c r="J264" s="12"/>
    </row>
    <row r="265" spans="1:10" ht="28.5" customHeight="1">
      <c r="A265" s="66">
        <v>257</v>
      </c>
      <c r="B265" s="47">
        <v>45887</v>
      </c>
      <c r="C265" s="89">
        <v>132801911</v>
      </c>
      <c r="D265" s="21">
        <v>260</v>
      </c>
      <c r="E265" s="71">
        <v>22053</v>
      </c>
      <c r="F265" s="76" t="s">
        <v>350</v>
      </c>
      <c r="G265" s="58" t="s">
        <v>72</v>
      </c>
      <c r="H265" s="63" t="s">
        <v>48</v>
      </c>
      <c r="I265" s="22">
        <v>272179</v>
      </c>
      <c r="J265" s="12"/>
    </row>
    <row r="266" spans="1:10" ht="28.5" customHeight="1">
      <c r="A266" s="66">
        <v>258</v>
      </c>
      <c r="B266" s="47">
        <v>45918</v>
      </c>
      <c r="C266" s="89">
        <v>132801911</v>
      </c>
      <c r="D266" s="21">
        <v>284</v>
      </c>
      <c r="E266" s="71">
        <v>22116</v>
      </c>
      <c r="F266" s="76" t="s">
        <v>294</v>
      </c>
      <c r="G266" s="58" t="s">
        <v>72</v>
      </c>
      <c r="H266" s="19" t="s">
        <v>60</v>
      </c>
      <c r="I266" s="22">
        <v>240660.5</v>
      </c>
      <c r="J266" s="12"/>
    </row>
    <row r="267" spans="1:10" ht="28.5" customHeight="1">
      <c r="A267" s="66">
        <v>259</v>
      </c>
      <c r="B267" s="47">
        <v>45922</v>
      </c>
      <c r="C267" s="89">
        <v>132801911</v>
      </c>
      <c r="D267" s="21">
        <v>287</v>
      </c>
      <c r="E267" s="71">
        <v>22139</v>
      </c>
      <c r="F267" s="76" t="s">
        <v>351</v>
      </c>
      <c r="G267" s="58" t="s">
        <v>72</v>
      </c>
      <c r="H267" s="19" t="s">
        <v>60</v>
      </c>
      <c r="I267" s="22">
        <v>52504.800000000003</v>
      </c>
      <c r="J267" s="12"/>
    </row>
    <row r="268" spans="1:10" ht="15.75">
      <c r="A268" s="66">
        <v>260</v>
      </c>
      <c r="B268" s="47">
        <v>1025</v>
      </c>
      <c r="C268" s="89">
        <v>132801911</v>
      </c>
      <c r="D268" s="21">
        <v>303</v>
      </c>
      <c r="E268" s="71">
        <v>22155</v>
      </c>
      <c r="F268" s="76" t="s">
        <v>352</v>
      </c>
      <c r="G268" s="58" t="s">
        <v>72</v>
      </c>
      <c r="H268" s="36" t="s">
        <v>47</v>
      </c>
      <c r="I268" s="22">
        <v>246290.96</v>
      </c>
      <c r="J268" s="13">
        <f>SUM(I264:I268)</f>
        <v>1058633.26</v>
      </c>
    </row>
    <row r="269" spans="1:10" ht="15" customHeight="1">
      <c r="A269" s="66">
        <v>261</v>
      </c>
      <c r="B269" s="48">
        <v>44993</v>
      </c>
      <c r="C269" s="91">
        <v>131767818</v>
      </c>
      <c r="D269" s="25">
        <v>141</v>
      </c>
      <c r="E269" s="25">
        <v>13240</v>
      </c>
      <c r="F269" s="25" t="s">
        <v>353</v>
      </c>
      <c r="G269" s="25" t="s">
        <v>37</v>
      </c>
      <c r="H269" s="26" t="s">
        <v>63</v>
      </c>
      <c r="I269" s="27">
        <v>44220.5</v>
      </c>
      <c r="J269" s="12">
        <f>I269</f>
        <v>44220.5</v>
      </c>
    </row>
    <row r="270" spans="1:10" ht="15" customHeight="1">
      <c r="A270" s="66">
        <v>262</v>
      </c>
      <c r="B270" s="47">
        <v>45883</v>
      </c>
      <c r="C270" s="89">
        <v>131179223</v>
      </c>
      <c r="D270" s="21">
        <v>50618</v>
      </c>
      <c r="E270" s="72">
        <v>22064</v>
      </c>
      <c r="F270" s="72" t="s">
        <v>354</v>
      </c>
      <c r="G270" s="18" t="s">
        <v>38</v>
      </c>
      <c r="H270" s="16" t="s">
        <v>114</v>
      </c>
      <c r="I270" s="22">
        <v>118000</v>
      </c>
    </row>
    <row r="271" spans="1:10" ht="15" customHeight="1">
      <c r="A271" s="66">
        <v>263</v>
      </c>
      <c r="B271" s="47">
        <v>45889</v>
      </c>
      <c r="C271" s="89">
        <v>131179223</v>
      </c>
      <c r="D271" s="21">
        <v>50738</v>
      </c>
      <c r="E271" s="72">
        <v>22058</v>
      </c>
      <c r="F271" s="72" t="s">
        <v>355</v>
      </c>
      <c r="G271" s="18" t="s">
        <v>38</v>
      </c>
      <c r="H271" s="16" t="s">
        <v>115</v>
      </c>
      <c r="I271" s="22">
        <v>78700</v>
      </c>
    </row>
    <row r="272" spans="1:10" ht="15" customHeight="1">
      <c r="A272" s="66">
        <v>264</v>
      </c>
      <c r="B272" s="47">
        <v>45926</v>
      </c>
      <c r="C272" s="89">
        <v>131179223</v>
      </c>
      <c r="D272" s="21">
        <v>51095</v>
      </c>
      <c r="E272" s="72">
        <v>22140</v>
      </c>
      <c r="F272" s="72" t="s">
        <v>356</v>
      </c>
      <c r="G272" s="18" t="s">
        <v>38</v>
      </c>
      <c r="H272" s="16" t="s">
        <v>115</v>
      </c>
      <c r="I272" s="22">
        <v>31600</v>
      </c>
    </row>
    <row r="273" spans="1:10" ht="15" customHeight="1">
      <c r="A273" s="66">
        <v>265</v>
      </c>
      <c r="B273" s="47">
        <v>45932</v>
      </c>
      <c r="C273" s="89">
        <v>131179223</v>
      </c>
      <c r="D273" s="21">
        <v>51913</v>
      </c>
      <c r="E273" s="72">
        <v>22148</v>
      </c>
      <c r="F273" s="72" t="s">
        <v>357</v>
      </c>
      <c r="G273" s="18" t="s">
        <v>38</v>
      </c>
      <c r="H273" s="16" t="s">
        <v>56</v>
      </c>
      <c r="I273" s="22">
        <v>82940</v>
      </c>
      <c r="J273" s="13">
        <f>SUM(I270:I273)</f>
        <v>311240</v>
      </c>
    </row>
    <row r="274" spans="1:10" ht="15" customHeight="1">
      <c r="A274" s="66">
        <v>266</v>
      </c>
      <c r="B274" s="46">
        <v>45539</v>
      </c>
      <c r="C274" s="89">
        <v>130194904</v>
      </c>
      <c r="D274" s="15">
        <v>48344</v>
      </c>
      <c r="E274" s="71">
        <v>21251</v>
      </c>
      <c r="F274" s="77" t="s">
        <v>218</v>
      </c>
      <c r="G274" s="23" t="s">
        <v>73</v>
      </c>
      <c r="H274" s="32" t="s">
        <v>48</v>
      </c>
      <c r="I274" s="20">
        <v>44250</v>
      </c>
      <c r="J274" s="13">
        <f>I274</f>
        <v>44250</v>
      </c>
    </row>
    <row r="275" spans="1:10" ht="14.25" customHeight="1">
      <c r="A275" s="66">
        <v>267</v>
      </c>
      <c r="B275" s="46">
        <v>45918</v>
      </c>
      <c r="C275" s="95">
        <v>130664862</v>
      </c>
      <c r="D275" s="15">
        <v>20021937</v>
      </c>
      <c r="E275" s="71">
        <v>22102</v>
      </c>
      <c r="F275" s="77" t="s">
        <v>358</v>
      </c>
      <c r="G275" s="23" t="s">
        <v>123</v>
      </c>
      <c r="H275" s="32" t="s">
        <v>52</v>
      </c>
      <c r="I275" s="20">
        <v>110000</v>
      </c>
      <c r="J275" s="13">
        <f>I275</f>
        <v>110000</v>
      </c>
    </row>
    <row r="276" spans="1:10" ht="15" customHeight="1">
      <c r="A276" s="66">
        <v>268</v>
      </c>
      <c r="B276" s="51">
        <v>45870</v>
      </c>
      <c r="C276" s="89">
        <v>101012803</v>
      </c>
      <c r="D276" s="38">
        <v>15728</v>
      </c>
      <c r="E276" s="75">
        <v>22014</v>
      </c>
      <c r="F276" s="80" t="s">
        <v>359</v>
      </c>
      <c r="G276" s="18" t="s">
        <v>39</v>
      </c>
      <c r="H276" s="63" t="s">
        <v>80</v>
      </c>
      <c r="I276" s="39">
        <v>239009</v>
      </c>
    </row>
    <row r="277" spans="1:10" ht="15" customHeight="1">
      <c r="A277" s="66">
        <v>269</v>
      </c>
      <c r="B277" s="51">
        <v>45891</v>
      </c>
      <c r="C277" s="89">
        <v>101012803</v>
      </c>
      <c r="D277" s="38">
        <v>15755</v>
      </c>
      <c r="E277" s="75">
        <v>22077</v>
      </c>
      <c r="F277" s="80" t="s">
        <v>360</v>
      </c>
      <c r="G277" s="18" t="s">
        <v>39</v>
      </c>
      <c r="H277" s="63" t="s">
        <v>80</v>
      </c>
      <c r="I277" s="39">
        <v>210276</v>
      </c>
    </row>
    <row r="278" spans="1:10" ht="15" customHeight="1">
      <c r="A278" s="66">
        <v>270</v>
      </c>
      <c r="B278" s="51">
        <v>45923</v>
      </c>
      <c r="C278" s="89">
        <v>101012803</v>
      </c>
      <c r="D278" s="38">
        <v>15784</v>
      </c>
      <c r="E278" s="75">
        <v>22126</v>
      </c>
      <c r="F278" s="80" t="s">
        <v>361</v>
      </c>
      <c r="G278" s="18" t="s">
        <v>39</v>
      </c>
      <c r="H278" s="63" t="s">
        <v>80</v>
      </c>
      <c r="I278" s="39">
        <v>272702</v>
      </c>
    </row>
    <row r="279" spans="1:10" ht="15" customHeight="1">
      <c r="A279" s="66">
        <v>271</v>
      </c>
      <c r="B279" s="51">
        <v>45964</v>
      </c>
      <c r="C279" s="89">
        <v>101012803</v>
      </c>
      <c r="D279" s="38">
        <v>15808</v>
      </c>
      <c r="E279" s="75">
        <v>22227</v>
      </c>
      <c r="F279" s="80" t="s">
        <v>440</v>
      </c>
      <c r="G279" s="18" t="s">
        <v>39</v>
      </c>
      <c r="H279" s="63" t="s">
        <v>80</v>
      </c>
      <c r="I279" s="39">
        <v>127670.1</v>
      </c>
    </row>
    <row r="280" spans="1:10" ht="15.75">
      <c r="A280" s="66">
        <v>272</v>
      </c>
      <c r="B280" s="51">
        <v>45975</v>
      </c>
      <c r="C280" s="89">
        <v>101012803</v>
      </c>
      <c r="D280" s="38">
        <v>15821</v>
      </c>
      <c r="E280" s="75">
        <v>22240</v>
      </c>
      <c r="F280" s="80" t="s">
        <v>463</v>
      </c>
      <c r="G280" s="18" t="s">
        <v>39</v>
      </c>
      <c r="H280" s="63" t="s">
        <v>80</v>
      </c>
      <c r="I280" s="39">
        <v>215840</v>
      </c>
      <c r="J280" s="13">
        <f>SUM(I276:I280)</f>
        <v>1065497.1000000001</v>
      </c>
    </row>
    <row r="281" spans="1:10" ht="26.25">
      <c r="A281" s="66">
        <v>273</v>
      </c>
      <c r="B281" s="51">
        <v>45922</v>
      </c>
      <c r="C281" s="89">
        <v>133097591</v>
      </c>
      <c r="D281" s="38">
        <v>1278</v>
      </c>
      <c r="E281" s="71">
        <v>22115</v>
      </c>
      <c r="F281" s="76" t="s">
        <v>362</v>
      </c>
      <c r="G281" s="18" t="s">
        <v>118</v>
      </c>
      <c r="H281" s="19" t="s">
        <v>55</v>
      </c>
      <c r="I281" s="39">
        <v>214880.36</v>
      </c>
      <c r="J281" s="13"/>
    </row>
    <row r="282" spans="1:10" ht="26.25">
      <c r="A282" s="66">
        <v>274</v>
      </c>
      <c r="B282" s="51">
        <v>45964</v>
      </c>
      <c r="C282" s="89">
        <v>133097591</v>
      </c>
      <c r="D282" s="38">
        <v>1307</v>
      </c>
      <c r="E282" s="71">
        <v>22220</v>
      </c>
      <c r="F282" s="76" t="s">
        <v>439</v>
      </c>
      <c r="G282" s="18" t="s">
        <v>118</v>
      </c>
      <c r="H282" s="19" t="s">
        <v>55</v>
      </c>
      <c r="I282" s="39">
        <v>253833.34</v>
      </c>
      <c r="J282" s="13">
        <f>I281+I282</f>
        <v>468713.69999999995</v>
      </c>
    </row>
    <row r="283" spans="1:10" ht="15.75">
      <c r="A283" s="66">
        <v>275</v>
      </c>
      <c r="B283" s="51">
        <v>45974</v>
      </c>
      <c r="C283" s="51"/>
      <c r="D283" s="38">
        <v>96</v>
      </c>
      <c r="E283" s="71">
        <v>22221</v>
      </c>
      <c r="F283" s="88" t="s">
        <v>362</v>
      </c>
      <c r="G283" s="83" t="s">
        <v>432</v>
      </c>
      <c r="H283" s="82" t="s">
        <v>433</v>
      </c>
      <c r="I283" s="87">
        <v>139948</v>
      </c>
      <c r="J283" s="13">
        <f>I283</f>
        <v>139948</v>
      </c>
    </row>
    <row r="284" spans="1:10" ht="15.75">
      <c r="A284" s="66">
        <v>276</v>
      </c>
      <c r="B284" s="52">
        <v>45860</v>
      </c>
      <c r="C284" s="89">
        <v>133087723</v>
      </c>
      <c r="D284" s="15">
        <v>175</v>
      </c>
      <c r="E284" s="71">
        <v>21970</v>
      </c>
      <c r="F284" s="76" t="s">
        <v>363</v>
      </c>
      <c r="G284" s="60" t="s">
        <v>75</v>
      </c>
      <c r="H284" s="63" t="s">
        <v>80</v>
      </c>
      <c r="I284" s="17">
        <v>7896</v>
      </c>
      <c r="J284" s="13"/>
    </row>
    <row r="285" spans="1:10" ht="15.75">
      <c r="A285" s="66">
        <v>277</v>
      </c>
      <c r="B285" s="52">
        <v>45884</v>
      </c>
      <c r="C285" s="89">
        <v>133087723</v>
      </c>
      <c r="D285" s="15">
        <v>195</v>
      </c>
      <c r="E285" s="71">
        <v>22054</v>
      </c>
      <c r="F285" s="76" t="s">
        <v>364</v>
      </c>
      <c r="G285" s="60" t="s">
        <v>75</v>
      </c>
      <c r="H285" s="63" t="s">
        <v>80</v>
      </c>
      <c r="I285" s="17">
        <v>231565</v>
      </c>
      <c r="J285" s="13"/>
    </row>
    <row r="286" spans="1:10" ht="15.75">
      <c r="A286" s="66">
        <v>278</v>
      </c>
      <c r="B286" s="52">
        <v>45922</v>
      </c>
      <c r="C286" s="89">
        <v>133087723</v>
      </c>
      <c r="D286" s="15">
        <v>228</v>
      </c>
      <c r="E286" s="71">
        <v>22125</v>
      </c>
      <c r="F286" s="76" t="s">
        <v>252</v>
      </c>
      <c r="G286" s="60" t="s">
        <v>75</v>
      </c>
      <c r="H286" s="63" t="s">
        <v>80</v>
      </c>
      <c r="I286" s="17">
        <v>48167.6</v>
      </c>
      <c r="J286" s="13"/>
    </row>
    <row r="287" spans="1:10" ht="15.75">
      <c r="A287" s="66">
        <v>279</v>
      </c>
      <c r="B287" s="52">
        <v>45951</v>
      </c>
      <c r="C287" s="89">
        <v>133087723</v>
      </c>
      <c r="D287" s="15">
        <v>255</v>
      </c>
      <c r="E287" s="71">
        <v>22180</v>
      </c>
      <c r="F287" s="76" t="s">
        <v>365</v>
      </c>
      <c r="G287" s="60" t="s">
        <v>75</v>
      </c>
      <c r="H287" s="63" t="s">
        <v>80</v>
      </c>
      <c r="I287" s="17">
        <v>83100</v>
      </c>
      <c r="J287" s="13">
        <f>SUM(I284:I287)</f>
        <v>370728.6</v>
      </c>
    </row>
    <row r="288" spans="1:10" ht="15.75">
      <c r="A288" s="66">
        <v>280</v>
      </c>
      <c r="B288" s="51">
        <v>45950</v>
      </c>
      <c r="C288" s="89" t="s">
        <v>446</v>
      </c>
      <c r="D288" s="38">
        <v>119</v>
      </c>
      <c r="E288" s="73">
        <v>22165</v>
      </c>
      <c r="F288" s="76" t="s">
        <v>366</v>
      </c>
      <c r="G288" s="18" t="s">
        <v>132</v>
      </c>
      <c r="H288" s="19" t="s">
        <v>46</v>
      </c>
      <c r="I288" s="39">
        <v>244895</v>
      </c>
      <c r="J288" s="13">
        <f>I288</f>
        <v>244895</v>
      </c>
    </row>
    <row r="289" spans="1:10" ht="15.75">
      <c r="A289" s="66">
        <v>281</v>
      </c>
      <c r="B289" s="51">
        <v>45824</v>
      </c>
      <c r="C289" s="89">
        <v>131687202</v>
      </c>
      <c r="D289" s="38">
        <v>2987</v>
      </c>
      <c r="E289" s="71">
        <v>21925</v>
      </c>
      <c r="F289" s="71" t="s">
        <v>367</v>
      </c>
      <c r="G289" s="18" t="s">
        <v>91</v>
      </c>
      <c r="H289" s="32" t="s">
        <v>52</v>
      </c>
      <c r="I289" s="39">
        <v>244875</v>
      </c>
      <c r="J289" s="13"/>
    </row>
    <row r="290" spans="1:10" ht="15.75">
      <c r="A290" s="66">
        <v>282</v>
      </c>
      <c r="B290" s="51">
        <v>45870</v>
      </c>
      <c r="C290" s="89">
        <v>131687202</v>
      </c>
      <c r="D290" s="38">
        <v>3200</v>
      </c>
      <c r="E290" s="71">
        <v>22003</v>
      </c>
      <c r="F290" s="71" t="s">
        <v>368</v>
      </c>
      <c r="G290" s="18" t="s">
        <v>91</v>
      </c>
      <c r="H290" s="32" t="s">
        <v>52</v>
      </c>
      <c r="I290" s="39">
        <v>245000</v>
      </c>
      <c r="J290" s="13"/>
    </row>
    <row r="291" spans="1:10" ht="15.75">
      <c r="A291" s="66">
        <v>283</v>
      </c>
      <c r="B291" s="51">
        <v>45870</v>
      </c>
      <c r="C291" s="89">
        <v>131687202</v>
      </c>
      <c r="D291" s="38">
        <v>3201</v>
      </c>
      <c r="E291" s="71">
        <v>22002</v>
      </c>
      <c r="F291" s="71" t="s">
        <v>369</v>
      </c>
      <c r="G291" s="18" t="s">
        <v>91</v>
      </c>
      <c r="H291" s="32" t="s">
        <v>52</v>
      </c>
      <c r="I291" s="39">
        <v>245000</v>
      </c>
      <c r="J291" s="13"/>
    </row>
    <row r="292" spans="1:10" ht="15.75">
      <c r="A292" s="66">
        <v>284</v>
      </c>
      <c r="B292" s="51">
        <v>45870</v>
      </c>
      <c r="C292" s="89">
        <v>131687202</v>
      </c>
      <c r="D292" s="38">
        <v>3202</v>
      </c>
      <c r="E292" s="71">
        <v>22065</v>
      </c>
      <c r="F292" s="71" t="s">
        <v>315</v>
      </c>
      <c r="G292" s="18" t="s">
        <v>91</v>
      </c>
      <c r="H292" s="32" t="s">
        <v>92</v>
      </c>
      <c r="I292" s="39">
        <v>95639</v>
      </c>
      <c r="J292" s="13"/>
    </row>
    <row r="293" spans="1:10" ht="15.75">
      <c r="A293" s="66">
        <v>285</v>
      </c>
      <c r="B293" s="51">
        <v>45882</v>
      </c>
      <c r="C293" s="89">
        <v>131687202</v>
      </c>
      <c r="D293" s="38">
        <v>3264</v>
      </c>
      <c r="E293" s="71">
        <v>22039</v>
      </c>
      <c r="F293" s="71" t="s">
        <v>370</v>
      </c>
      <c r="G293" s="18" t="s">
        <v>91</v>
      </c>
      <c r="H293" s="32" t="s">
        <v>52</v>
      </c>
      <c r="I293" s="39">
        <v>262500</v>
      </c>
      <c r="J293" s="13"/>
    </row>
    <row r="294" spans="1:10" ht="15.75">
      <c r="A294" s="66">
        <v>286</v>
      </c>
      <c r="B294" s="51">
        <v>45884</v>
      </c>
      <c r="C294" s="89">
        <v>131687202</v>
      </c>
      <c r="D294" s="38">
        <v>3279</v>
      </c>
      <c r="E294" s="71">
        <v>22057</v>
      </c>
      <c r="F294" s="71" t="s">
        <v>371</v>
      </c>
      <c r="G294" s="18" t="s">
        <v>91</v>
      </c>
      <c r="H294" s="32" t="s">
        <v>52</v>
      </c>
      <c r="I294" s="39">
        <v>210549</v>
      </c>
      <c r="J294" s="13"/>
    </row>
    <row r="295" spans="1:10" ht="15" customHeight="1">
      <c r="A295" s="66">
        <v>287</v>
      </c>
      <c r="B295" s="51">
        <v>45918</v>
      </c>
      <c r="C295" s="89">
        <v>131687202</v>
      </c>
      <c r="D295" s="38">
        <v>3401</v>
      </c>
      <c r="E295" s="71">
        <v>22107</v>
      </c>
      <c r="F295" s="71" t="s">
        <v>372</v>
      </c>
      <c r="G295" s="18" t="s">
        <v>91</v>
      </c>
      <c r="H295" s="32" t="s">
        <v>52</v>
      </c>
      <c r="I295" s="39">
        <v>272000</v>
      </c>
      <c r="J295" s="13"/>
    </row>
    <row r="296" spans="1:10" ht="15" customHeight="1">
      <c r="A296" s="66">
        <v>288</v>
      </c>
      <c r="B296" s="51">
        <v>45931</v>
      </c>
      <c r="C296" s="89">
        <v>131687202</v>
      </c>
      <c r="D296" s="38">
        <v>34748</v>
      </c>
      <c r="E296" s="71">
        <v>22154</v>
      </c>
      <c r="F296" s="71" t="s">
        <v>373</v>
      </c>
      <c r="G296" s="18" t="s">
        <v>91</v>
      </c>
      <c r="H296" s="32" t="s">
        <v>52</v>
      </c>
      <c r="I296" s="39">
        <v>267490</v>
      </c>
      <c r="J296" s="13"/>
    </row>
    <row r="297" spans="1:10" ht="15" customHeight="1">
      <c r="A297" s="66">
        <v>289</v>
      </c>
      <c r="B297" s="51">
        <v>45931</v>
      </c>
      <c r="C297" s="89">
        <v>131687202</v>
      </c>
      <c r="D297" s="38">
        <v>3449</v>
      </c>
      <c r="E297" s="71">
        <v>22153</v>
      </c>
      <c r="F297" s="71" t="s">
        <v>374</v>
      </c>
      <c r="G297" s="18" t="s">
        <v>91</v>
      </c>
      <c r="H297" s="32" t="s">
        <v>52</v>
      </c>
      <c r="I297" s="39">
        <v>151190</v>
      </c>
      <c r="J297" s="13"/>
    </row>
    <row r="298" spans="1:10" ht="15" customHeight="1">
      <c r="A298" s="66">
        <v>290</v>
      </c>
      <c r="B298" s="51">
        <v>45946</v>
      </c>
      <c r="C298" s="89">
        <v>131687202</v>
      </c>
      <c r="D298" s="38">
        <v>3520</v>
      </c>
      <c r="E298" s="71">
        <v>276</v>
      </c>
      <c r="F298" s="71" t="s">
        <v>375</v>
      </c>
      <c r="G298" s="18" t="s">
        <v>91</v>
      </c>
      <c r="H298" s="32" t="s">
        <v>52</v>
      </c>
      <c r="I298" s="39">
        <v>185350</v>
      </c>
      <c r="J298" s="13"/>
    </row>
    <row r="299" spans="1:10" ht="15" customHeight="1">
      <c r="A299" s="66">
        <v>291</v>
      </c>
      <c r="B299" s="51">
        <v>45964</v>
      </c>
      <c r="C299" s="89">
        <v>131687202</v>
      </c>
      <c r="D299" s="38">
        <v>3589</v>
      </c>
      <c r="E299" s="71">
        <v>22196</v>
      </c>
      <c r="F299" s="71" t="s">
        <v>418</v>
      </c>
      <c r="G299" s="18" t="s">
        <v>91</v>
      </c>
      <c r="H299" s="32" t="s">
        <v>52</v>
      </c>
      <c r="I299" s="39">
        <v>267490</v>
      </c>
      <c r="J299" s="13"/>
    </row>
    <row r="300" spans="1:10" ht="15" customHeight="1">
      <c r="A300" s="66">
        <v>292</v>
      </c>
      <c r="B300" s="51">
        <v>45964</v>
      </c>
      <c r="C300" s="89">
        <v>131687202</v>
      </c>
      <c r="D300" s="38">
        <v>3601</v>
      </c>
      <c r="E300" s="71">
        <v>22195</v>
      </c>
      <c r="F300" s="71" t="s">
        <v>417</v>
      </c>
      <c r="G300" s="18" t="s">
        <v>91</v>
      </c>
      <c r="H300" s="32" t="s">
        <v>52</v>
      </c>
      <c r="I300" s="39">
        <v>151190</v>
      </c>
      <c r="J300" s="13">
        <f>SUM(I289:I300)</f>
        <v>2598273</v>
      </c>
    </row>
    <row r="301" spans="1:10" ht="15" customHeight="1">
      <c r="A301" s="66">
        <v>293</v>
      </c>
      <c r="B301" s="48">
        <v>45125</v>
      </c>
      <c r="C301" s="91">
        <v>130617521</v>
      </c>
      <c r="D301" s="30">
        <v>3815</v>
      </c>
      <c r="E301" s="30">
        <v>13904</v>
      </c>
      <c r="F301" s="30" t="s">
        <v>376</v>
      </c>
      <c r="G301" s="30" t="s">
        <v>40</v>
      </c>
      <c r="H301" s="26" t="s">
        <v>64</v>
      </c>
      <c r="I301" s="27">
        <v>14000</v>
      </c>
    </row>
    <row r="302" spans="1:10" ht="15" customHeight="1">
      <c r="A302" s="66">
        <v>294</v>
      </c>
      <c r="B302" s="48">
        <v>45168</v>
      </c>
      <c r="C302" s="91">
        <v>130617521</v>
      </c>
      <c r="D302" s="30">
        <v>3954</v>
      </c>
      <c r="E302" s="30">
        <v>14022</v>
      </c>
      <c r="F302" s="30" t="s">
        <v>377</v>
      </c>
      <c r="G302" s="30" t="s">
        <v>40</v>
      </c>
      <c r="H302" s="26" t="s">
        <v>64</v>
      </c>
      <c r="I302" s="27">
        <v>20367.71</v>
      </c>
    </row>
    <row r="303" spans="1:10" ht="15" customHeight="1">
      <c r="A303" s="66">
        <v>295</v>
      </c>
      <c r="B303" s="48">
        <v>45197</v>
      </c>
      <c r="C303" s="91">
        <v>130617521</v>
      </c>
      <c r="D303" s="30">
        <v>4060</v>
      </c>
      <c r="E303" s="30">
        <v>14143</v>
      </c>
      <c r="F303" s="30" t="s">
        <v>378</v>
      </c>
      <c r="G303" s="30" t="s">
        <v>40</v>
      </c>
      <c r="H303" s="26" t="s">
        <v>64</v>
      </c>
      <c r="I303" s="27">
        <v>20949.91</v>
      </c>
    </row>
    <row r="304" spans="1:10" ht="15" customHeight="1">
      <c r="A304" s="66">
        <v>296</v>
      </c>
      <c r="B304" s="48">
        <v>45213</v>
      </c>
      <c r="C304" s="91">
        <v>130617521</v>
      </c>
      <c r="D304" s="30">
        <v>4103</v>
      </c>
      <c r="E304" s="30">
        <v>14284</v>
      </c>
      <c r="F304" s="30" t="s">
        <v>379</v>
      </c>
      <c r="G304" s="30" t="s">
        <v>40</v>
      </c>
      <c r="H304" s="26" t="s">
        <v>64</v>
      </c>
      <c r="I304" s="27">
        <v>14000</v>
      </c>
    </row>
    <row r="305" spans="1:10" ht="15" customHeight="1">
      <c r="A305" s="66">
        <v>297</v>
      </c>
      <c r="B305" s="48">
        <v>45240</v>
      </c>
      <c r="C305" s="91">
        <v>130617521</v>
      </c>
      <c r="D305" s="30">
        <v>4204</v>
      </c>
      <c r="E305" s="30">
        <v>14496</v>
      </c>
      <c r="F305" s="30" t="s">
        <v>380</v>
      </c>
      <c r="G305" s="30" t="s">
        <v>40</v>
      </c>
      <c r="H305" s="26" t="s">
        <v>64</v>
      </c>
      <c r="I305" s="27">
        <v>19400.11</v>
      </c>
    </row>
    <row r="306" spans="1:10" ht="15" customHeight="1">
      <c r="A306" s="66">
        <v>298</v>
      </c>
      <c r="B306" s="48">
        <v>45271</v>
      </c>
      <c r="C306" s="91">
        <v>130617521</v>
      </c>
      <c r="D306" s="30">
        <v>4323</v>
      </c>
      <c r="E306" s="30">
        <v>14486</v>
      </c>
      <c r="F306" s="30" t="s">
        <v>381</v>
      </c>
      <c r="G306" s="30" t="s">
        <v>40</v>
      </c>
      <c r="H306" s="26" t="s">
        <v>64</v>
      </c>
      <c r="I306" s="27">
        <v>19587.89</v>
      </c>
    </row>
    <row r="307" spans="1:10" ht="15" customHeight="1">
      <c r="A307" s="66">
        <v>299</v>
      </c>
      <c r="B307" s="46">
        <v>45303</v>
      </c>
      <c r="C307" s="89">
        <v>130617521</v>
      </c>
      <c r="D307" s="23">
        <v>4389</v>
      </c>
      <c r="E307" s="73">
        <v>20818</v>
      </c>
      <c r="F307" s="77" t="s">
        <v>382</v>
      </c>
      <c r="G307" s="23" t="s">
        <v>40</v>
      </c>
      <c r="H307" s="19" t="s">
        <v>64</v>
      </c>
      <c r="I307" s="20">
        <v>17154.13</v>
      </c>
      <c r="J307" s="13">
        <f>SUM(I301:I307)</f>
        <v>125459.75</v>
      </c>
    </row>
    <row r="308" spans="1:10" ht="15" customHeight="1">
      <c r="A308" s="66">
        <v>300</v>
      </c>
      <c r="B308" s="105">
        <v>45964</v>
      </c>
      <c r="C308" s="89">
        <v>131599583</v>
      </c>
      <c r="D308" s="106">
        <v>22248</v>
      </c>
      <c r="E308" s="73">
        <v>1470</v>
      </c>
      <c r="F308" s="107" t="s">
        <v>476</v>
      </c>
      <c r="G308" s="82" t="s">
        <v>474</v>
      </c>
      <c r="H308" s="83" t="s">
        <v>475</v>
      </c>
      <c r="I308" s="20">
        <v>30500</v>
      </c>
      <c r="J308" s="13">
        <f>I308</f>
        <v>30500</v>
      </c>
    </row>
    <row r="309" spans="1:10" ht="15" customHeight="1">
      <c r="A309" s="66">
        <v>301</v>
      </c>
      <c r="B309" s="46">
        <v>45873</v>
      </c>
      <c r="C309" s="89">
        <v>130468516</v>
      </c>
      <c r="D309" s="23">
        <v>38528</v>
      </c>
      <c r="E309" s="71">
        <v>21998</v>
      </c>
      <c r="F309" s="71" t="s">
        <v>383</v>
      </c>
      <c r="G309" s="23" t="s">
        <v>74</v>
      </c>
      <c r="H309" s="36" t="s">
        <v>52</v>
      </c>
      <c r="I309" s="20">
        <v>180000</v>
      </c>
      <c r="J309" s="13"/>
    </row>
    <row r="310" spans="1:10" ht="15" customHeight="1">
      <c r="A310" s="66">
        <v>302</v>
      </c>
      <c r="B310" s="46">
        <v>45882</v>
      </c>
      <c r="C310" s="89">
        <v>130468516</v>
      </c>
      <c r="D310" s="23">
        <v>38717</v>
      </c>
      <c r="E310" s="71">
        <v>22047</v>
      </c>
      <c r="F310" s="71" t="s">
        <v>384</v>
      </c>
      <c r="G310" s="23" t="s">
        <v>74</v>
      </c>
      <c r="H310" s="36" t="s">
        <v>52</v>
      </c>
      <c r="I310" s="20">
        <v>271250</v>
      </c>
      <c r="J310" s="13"/>
    </row>
    <row r="311" spans="1:10" ht="15" customHeight="1">
      <c r="A311" s="66">
        <v>303</v>
      </c>
      <c r="B311" s="46">
        <v>45922</v>
      </c>
      <c r="C311" s="89">
        <v>130468516</v>
      </c>
      <c r="D311" s="23">
        <v>39372</v>
      </c>
      <c r="E311" s="71">
        <v>22112</v>
      </c>
      <c r="F311" s="71" t="s">
        <v>385</v>
      </c>
      <c r="G311" s="23" t="s">
        <v>74</v>
      </c>
      <c r="H311" s="36" t="s">
        <v>52</v>
      </c>
      <c r="I311" s="20">
        <v>262500</v>
      </c>
      <c r="J311" s="13"/>
    </row>
    <row r="312" spans="1:10" ht="15" customHeight="1">
      <c r="A312" s="66">
        <v>304</v>
      </c>
      <c r="B312" s="46">
        <v>45966</v>
      </c>
      <c r="C312" s="89">
        <v>130468516</v>
      </c>
      <c r="D312" s="23">
        <v>40150</v>
      </c>
      <c r="E312" s="71">
        <v>22223</v>
      </c>
      <c r="F312" s="71" t="s">
        <v>452</v>
      </c>
      <c r="G312" s="23" t="s">
        <v>74</v>
      </c>
      <c r="H312" s="36" t="s">
        <v>52</v>
      </c>
      <c r="I312" s="20">
        <v>271600</v>
      </c>
      <c r="J312" s="13">
        <f>SUM(I309:I312)</f>
        <v>985350</v>
      </c>
    </row>
    <row r="313" spans="1:10" ht="15" customHeight="1">
      <c r="A313" s="66">
        <v>305</v>
      </c>
      <c r="B313" s="46">
        <v>45958</v>
      </c>
      <c r="C313" s="89">
        <v>101874503</v>
      </c>
      <c r="D313" s="23">
        <v>3528171</v>
      </c>
      <c r="E313" s="71">
        <v>22194</v>
      </c>
      <c r="F313" s="71" t="s">
        <v>386</v>
      </c>
      <c r="G313" s="23" t="s">
        <v>135</v>
      </c>
      <c r="H313" s="36" t="s">
        <v>136</v>
      </c>
      <c r="I313" s="20">
        <v>97746.32</v>
      </c>
      <c r="J313" s="13">
        <f>I313</f>
        <v>97746.32</v>
      </c>
    </row>
    <row r="314" spans="1:10" ht="15" customHeight="1">
      <c r="A314" s="66">
        <v>306</v>
      </c>
      <c r="B314" s="46">
        <v>45875</v>
      </c>
      <c r="C314" s="95">
        <v>130817286</v>
      </c>
      <c r="D314" s="18">
        <v>1137</v>
      </c>
      <c r="E314" s="71">
        <v>22005</v>
      </c>
      <c r="F314" s="71" t="s">
        <v>387</v>
      </c>
      <c r="G314" s="18" t="s">
        <v>108</v>
      </c>
      <c r="H314" s="36" t="s">
        <v>52</v>
      </c>
      <c r="I314" s="20">
        <v>247750</v>
      </c>
      <c r="J314" s="13">
        <f>I314</f>
        <v>247750</v>
      </c>
    </row>
    <row r="315" spans="1:10" ht="15" customHeight="1">
      <c r="A315" s="66">
        <v>307</v>
      </c>
      <c r="B315" s="46">
        <v>45861</v>
      </c>
      <c r="C315" s="89">
        <v>131450148</v>
      </c>
      <c r="D315" s="18">
        <v>8878</v>
      </c>
      <c r="E315" s="71">
        <v>21977</v>
      </c>
      <c r="F315" s="71" t="s">
        <v>388</v>
      </c>
      <c r="G315" s="18" t="s">
        <v>41</v>
      </c>
      <c r="H315" s="36" t="s">
        <v>52</v>
      </c>
      <c r="I315" s="20">
        <v>247500</v>
      </c>
    </row>
    <row r="316" spans="1:10" ht="15" customHeight="1">
      <c r="A316" s="66">
        <v>308</v>
      </c>
      <c r="B316" s="46">
        <v>45919</v>
      </c>
      <c r="C316" s="89">
        <v>131450148</v>
      </c>
      <c r="D316" s="18">
        <v>403</v>
      </c>
      <c r="E316" s="71">
        <v>22109</v>
      </c>
      <c r="F316" s="71" t="s">
        <v>389</v>
      </c>
      <c r="G316" s="18" t="s">
        <v>41</v>
      </c>
      <c r="H316" s="36" t="s">
        <v>52</v>
      </c>
      <c r="I316" s="20">
        <v>144000</v>
      </c>
    </row>
    <row r="317" spans="1:10" ht="15" customHeight="1">
      <c r="A317" s="66">
        <v>309</v>
      </c>
      <c r="B317" s="46">
        <v>45964</v>
      </c>
      <c r="C317" s="89">
        <v>131450148</v>
      </c>
      <c r="D317" s="18">
        <v>675</v>
      </c>
      <c r="E317" s="71">
        <v>22201</v>
      </c>
      <c r="F317" s="71" t="s">
        <v>414</v>
      </c>
      <c r="G317" s="18" t="s">
        <v>41</v>
      </c>
      <c r="H317" s="36" t="s">
        <v>52</v>
      </c>
      <c r="I317" s="20">
        <v>266000</v>
      </c>
      <c r="J317" s="13">
        <f>SUM(I315:I317)</f>
        <v>657500</v>
      </c>
    </row>
    <row r="318" spans="1:10" ht="15.75">
      <c r="A318" s="66">
        <v>310</v>
      </c>
      <c r="B318" s="47">
        <v>45936</v>
      </c>
      <c r="C318" s="89">
        <v>101027721</v>
      </c>
      <c r="D318" s="21">
        <v>9100917149</v>
      </c>
      <c r="E318" s="71">
        <v>22156</v>
      </c>
      <c r="F318" s="77" t="s">
        <v>390</v>
      </c>
      <c r="G318" s="15" t="s">
        <v>97</v>
      </c>
      <c r="H318" s="32" t="s">
        <v>51</v>
      </c>
      <c r="I318" s="24">
        <v>612868</v>
      </c>
      <c r="J318" s="13"/>
    </row>
    <row r="319" spans="1:10" ht="15.75">
      <c r="A319" s="66">
        <v>311</v>
      </c>
      <c r="B319" s="47">
        <v>45947</v>
      </c>
      <c r="C319" s="89">
        <v>101027721</v>
      </c>
      <c r="D319" s="21">
        <v>9100922477</v>
      </c>
      <c r="E319" s="71">
        <v>22170</v>
      </c>
      <c r="F319" s="77" t="s">
        <v>391</v>
      </c>
      <c r="G319" s="15" t="s">
        <v>97</v>
      </c>
      <c r="H319" s="32" t="s">
        <v>51</v>
      </c>
      <c r="I319" s="24">
        <v>3560</v>
      </c>
      <c r="J319" s="13">
        <f>I318+I319</f>
        <v>616428</v>
      </c>
    </row>
    <row r="320" spans="1:10" ht="15.75">
      <c r="A320" s="66">
        <v>312</v>
      </c>
      <c r="B320" s="47">
        <v>45981</v>
      </c>
      <c r="C320" s="97">
        <v>130714444</v>
      </c>
      <c r="D320" s="21">
        <v>122010146</v>
      </c>
      <c r="E320" s="71">
        <v>22239</v>
      </c>
      <c r="F320" s="77" t="s">
        <v>289</v>
      </c>
      <c r="G320" s="82" t="s">
        <v>460</v>
      </c>
      <c r="H320" s="100" t="s">
        <v>46</v>
      </c>
      <c r="I320" s="24">
        <v>761320</v>
      </c>
      <c r="J320" s="13">
        <f>I320</f>
        <v>761320</v>
      </c>
    </row>
    <row r="321" spans="1:10" ht="15" customHeight="1">
      <c r="A321" s="66">
        <v>313</v>
      </c>
      <c r="B321" s="47">
        <v>45861</v>
      </c>
      <c r="C321" s="89">
        <v>101196017</v>
      </c>
      <c r="D321" s="21">
        <v>450000109</v>
      </c>
      <c r="E321" s="73">
        <v>21985</v>
      </c>
      <c r="F321" s="77" t="s">
        <v>392</v>
      </c>
      <c r="G321" s="23" t="s">
        <v>42</v>
      </c>
      <c r="H321" s="36" t="s">
        <v>48</v>
      </c>
      <c r="I321" s="20">
        <v>172298.56</v>
      </c>
    </row>
    <row r="322" spans="1:10" ht="15" customHeight="1">
      <c r="A322" s="66">
        <v>314</v>
      </c>
      <c r="B322" s="47">
        <v>45883</v>
      </c>
      <c r="C322" s="89">
        <v>101196017</v>
      </c>
      <c r="D322" s="21">
        <v>450000163</v>
      </c>
      <c r="E322" s="73">
        <v>22032</v>
      </c>
      <c r="F322" s="77" t="s">
        <v>393</v>
      </c>
      <c r="G322" s="23" t="s">
        <v>42</v>
      </c>
      <c r="H322" s="36" t="s">
        <v>48</v>
      </c>
      <c r="I322" s="20">
        <v>189735.55</v>
      </c>
    </row>
    <row r="323" spans="1:10" ht="15" customHeight="1">
      <c r="A323" s="66">
        <v>315</v>
      </c>
      <c r="B323" s="47">
        <v>45922</v>
      </c>
      <c r="C323" s="89">
        <v>101196017</v>
      </c>
      <c r="D323" s="21">
        <v>450000258</v>
      </c>
      <c r="E323" s="73">
        <v>22120</v>
      </c>
      <c r="F323" s="77" t="s">
        <v>394</v>
      </c>
      <c r="G323" s="23" t="s">
        <v>42</v>
      </c>
      <c r="H323" s="36" t="s">
        <v>48</v>
      </c>
      <c r="I323" s="20">
        <v>177171.06</v>
      </c>
      <c r="J323" s="13">
        <f>SUM(I321:I323)</f>
        <v>539205.16999999993</v>
      </c>
    </row>
    <row r="324" spans="1:10" ht="15" customHeight="1">
      <c r="A324" s="66">
        <v>316</v>
      </c>
      <c r="B324" s="47">
        <v>45917</v>
      </c>
      <c r="C324" s="95">
        <v>132763807</v>
      </c>
      <c r="D324" s="21">
        <v>475</v>
      </c>
      <c r="E324" s="71">
        <v>22101</v>
      </c>
      <c r="F324" s="76" t="s">
        <v>395</v>
      </c>
      <c r="G324" s="23" t="s">
        <v>124</v>
      </c>
      <c r="H324" s="36" t="s">
        <v>52</v>
      </c>
      <c r="I324" s="20">
        <v>17850</v>
      </c>
      <c r="J324" s="13">
        <f>I324</f>
        <v>17850</v>
      </c>
    </row>
    <row r="325" spans="1:10" ht="15" customHeight="1">
      <c r="A325" s="66">
        <v>317</v>
      </c>
      <c r="B325" s="47">
        <v>45982</v>
      </c>
      <c r="C325" s="101">
        <v>131060072</v>
      </c>
      <c r="D325" s="21">
        <v>177</v>
      </c>
      <c r="E325" s="85">
        <v>22246</v>
      </c>
      <c r="F325" s="76" t="s">
        <v>467</v>
      </c>
      <c r="G325" s="82" t="s">
        <v>466</v>
      </c>
      <c r="H325" s="83" t="s">
        <v>468</v>
      </c>
      <c r="I325" s="20">
        <v>20330</v>
      </c>
      <c r="J325" s="13">
        <f>I325</f>
        <v>20330</v>
      </c>
    </row>
    <row r="326" spans="1:10" ht="15" customHeight="1">
      <c r="A326" s="66">
        <v>318</v>
      </c>
      <c r="B326" s="46">
        <v>45398</v>
      </c>
      <c r="C326" s="89">
        <v>132281659</v>
      </c>
      <c r="D326" s="18">
        <v>246</v>
      </c>
      <c r="E326" s="71">
        <v>14603</v>
      </c>
      <c r="F326" s="71" t="s">
        <v>396</v>
      </c>
      <c r="G326" s="18" t="s">
        <v>43</v>
      </c>
      <c r="H326" s="36" t="s">
        <v>48</v>
      </c>
      <c r="I326" s="20">
        <v>13924</v>
      </c>
      <c r="J326" s="13">
        <f>I326</f>
        <v>13924</v>
      </c>
    </row>
    <row r="327" spans="1:10" ht="15" customHeight="1">
      <c r="A327" s="66">
        <v>319</v>
      </c>
      <c r="B327" s="46">
        <v>45985</v>
      </c>
      <c r="C327" s="89">
        <v>131049682</v>
      </c>
      <c r="D327" s="18">
        <v>11181</v>
      </c>
      <c r="E327" s="71">
        <v>22255</v>
      </c>
      <c r="F327" s="71" t="s">
        <v>484</v>
      </c>
      <c r="G327" s="82" t="s">
        <v>483</v>
      </c>
      <c r="H327" s="108" t="s">
        <v>485</v>
      </c>
      <c r="I327" s="20">
        <v>247357.5</v>
      </c>
      <c r="J327" s="13"/>
    </row>
    <row r="328" spans="1:10" ht="26.25">
      <c r="A328" s="66">
        <v>320</v>
      </c>
      <c r="B328" s="46">
        <v>45859</v>
      </c>
      <c r="C328" s="89">
        <v>132121597</v>
      </c>
      <c r="D328" s="18">
        <v>864</v>
      </c>
      <c r="E328" s="71">
        <v>21972</v>
      </c>
      <c r="F328" s="76" t="s">
        <v>397</v>
      </c>
      <c r="G328" s="61" t="s">
        <v>78</v>
      </c>
      <c r="H328" s="63" t="s">
        <v>49</v>
      </c>
      <c r="I328" s="20">
        <v>176646</v>
      </c>
      <c r="J328" s="13">
        <f>I328</f>
        <v>176646</v>
      </c>
    </row>
    <row r="329" spans="1:10" ht="15" customHeight="1">
      <c r="A329" s="66">
        <v>321</v>
      </c>
      <c r="B329" s="46">
        <v>45919</v>
      </c>
      <c r="C329" s="89">
        <v>132121597</v>
      </c>
      <c r="D329" s="18">
        <v>901</v>
      </c>
      <c r="E329" s="71">
        <v>22132</v>
      </c>
      <c r="F329" s="76" t="s">
        <v>378</v>
      </c>
      <c r="G329" s="18" t="s">
        <v>78</v>
      </c>
      <c r="H329" s="36" t="s">
        <v>52</v>
      </c>
      <c r="I329" s="20">
        <v>167750</v>
      </c>
      <c r="J329" s="13"/>
    </row>
    <row r="330" spans="1:10" ht="15" customHeight="1">
      <c r="A330" s="66">
        <v>322</v>
      </c>
      <c r="B330" s="46">
        <v>45953</v>
      </c>
      <c r="C330" s="89">
        <v>132121597</v>
      </c>
      <c r="D330" s="18">
        <v>930</v>
      </c>
      <c r="E330" s="71">
        <v>22181</v>
      </c>
      <c r="F330" s="76" t="s">
        <v>398</v>
      </c>
      <c r="G330" s="18" t="s">
        <v>78</v>
      </c>
      <c r="H330" s="63" t="s">
        <v>49</v>
      </c>
      <c r="I330" s="20">
        <v>252992</v>
      </c>
      <c r="J330" s="13">
        <f>SUM(I328:I330)</f>
        <v>597388</v>
      </c>
    </row>
    <row r="331" spans="1:10" ht="15" customHeight="1">
      <c r="A331" s="66">
        <v>323</v>
      </c>
      <c r="B331" s="47">
        <v>45852</v>
      </c>
      <c r="C331" s="89">
        <v>132054512</v>
      </c>
      <c r="D331" s="21">
        <v>10009456</v>
      </c>
      <c r="E331" s="71">
        <v>21950</v>
      </c>
      <c r="F331" s="71" t="s">
        <v>399</v>
      </c>
      <c r="G331" s="18" t="s">
        <v>44</v>
      </c>
      <c r="H331" s="19" t="s">
        <v>55</v>
      </c>
      <c r="I331" s="22">
        <v>215771.5</v>
      </c>
    </row>
    <row r="332" spans="1:10" ht="15" customHeight="1">
      <c r="A332" s="66">
        <v>324</v>
      </c>
      <c r="B332" s="47">
        <v>45875</v>
      </c>
      <c r="C332" s="89">
        <v>132054512</v>
      </c>
      <c r="D332" s="21">
        <v>10009933</v>
      </c>
      <c r="E332" s="71">
        <v>22029</v>
      </c>
      <c r="F332" s="71" t="s">
        <v>400</v>
      </c>
      <c r="G332" s="18" t="s">
        <v>44</v>
      </c>
      <c r="H332" s="19" t="s">
        <v>55</v>
      </c>
      <c r="I332" s="22">
        <v>212535.99</v>
      </c>
    </row>
    <row r="333" spans="1:10" ht="15" customHeight="1">
      <c r="A333" s="66">
        <v>325</v>
      </c>
      <c r="B333" s="47">
        <v>45952</v>
      </c>
      <c r="C333" s="89">
        <v>132054512</v>
      </c>
      <c r="D333" s="21">
        <v>10011530</v>
      </c>
      <c r="E333" s="71">
        <v>22187</v>
      </c>
      <c r="F333" s="71" t="s">
        <v>401</v>
      </c>
      <c r="G333" s="18" t="s">
        <v>44</v>
      </c>
      <c r="H333" s="19" t="s">
        <v>55</v>
      </c>
      <c r="I333" s="22">
        <v>43011</v>
      </c>
    </row>
    <row r="334" spans="1:10" ht="15" customHeight="1">
      <c r="A334" s="66">
        <v>326</v>
      </c>
      <c r="B334" s="47">
        <v>45957</v>
      </c>
      <c r="C334" s="89">
        <v>132054512</v>
      </c>
      <c r="D334" s="21">
        <v>10011605</v>
      </c>
      <c r="E334" s="71">
        <v>22192</v>
      </c>
      <c r="F334" s="71" t="s">
        <v>402</v>
      </c>
      <c r="G334" s="18" t="s">
        <v>44</v>
      </c>
      <c r="H334" s="19" t="s">
        <v>55</v>
      </c>
      <c r="I334" s="22">
        <v>22420</v>
      </c>
    </row>
    <row r="335" spans="1:10" ht="15" customHeight="1">
      <c r="A335" s="66">
        <v>327</v>
      </c>
      <c r="B335" s="47">
        <v>45964</v>
      </c>
      <c r="C335" s="89">
        <v>132054512</v>
      </c>
      <c r="D335" s="21">
        <v>10011776</v>
      </c>
      <c r="E335" s="71">
        <v>22211</v>
      </c>
      <c r="F335" s="71" t="s">
        <v>299</v>
      </c>
      <c r="G335" s="18" t="s">
        <v>44</v>
      </c>
      <c r="H335" s="19" t="s">
        <v>55</v>
      </c>
      <c r="I335" s="22">
        <v>175387.6</v>
      </c>
    </row>
    <row r="336" spans="1:10" ht="15" customHeight="1">
      <c r="A336" s="66">
        <v>328</v>
      </c>
      <c r="B336" s="47">
        <v>45968</v>
      </c>
      <c r="C336" s="89">
        <v>132054512</v>
      </c>
      <c r="D336" s="21">
        <v>10011881</v>
      </c>
      <c r="E336" s="71">
        <v>22226</v>
      </c>
      <c r="F336" s="71" t="s">
        <v>438</v>
      </c>
      <c r="G336" s="18" t="s">
        <v>44</v>
      </c>
      <c r="H336" s="19" t="s">
        <v>55</v>
      </c>
      <c r="I336" s="22">
        <v>44703.12</v>
      </c>
    </row>
    <row r="337" spans="1:11" ht="15" customHeight="1">
      <c r="A337" s="66">
        <v>329</v>
      </c>
      <c r="B337" s="47">
        <v>45975</v>
      </c>
      <c r="C337" s="89">
        <v>132054512</v>
      </c>
      <c r="D337" s="21">
        <v>10011991</v>
      </c>
      <c r="E337" s="71">
        <v>22225</v>
      </c>
      <c r="F337" s="71" t="s">
        <v>437</v>
      </c>
      <c r="G337" s="18" t="s">
        <v>44</v>
      </c>
      <c r="H337" s="19" t="s">
        <v>55</v>
      </c>
      <c r="I337" s="22">
        <v>27390.16</v>
      </c>
      <c r="J337" s="13">
        <f>SUM(I331:I337)</f>
        <v>741219.37</v>
      </c>
    </row>
    <row r="338" spans="1:11" ht="15" customHeight="1">
      <c r="A338" s="66">
        <v>330</v>
      </c>
      <c r="B338" s="46">
        <v>45937</v>
      </c>
      <c r="C338" s="96" t="s">
        <v>447</v>
      </c>
      <c r="D338" s="18">
        <v>159</v>
      </c>
      <c r="E338" s="71">
        <v>22147</v>
      </c>
      <c r="F338" s="71" t="s">
        <v>403</v>
      </c>
      <c r="G338" s="61" t="s">
        <v>129</v>
      </c>
      <c r="H338" s="19" t="s">
        <v>106</v>
      </c>
      <c r="I338" s="20">
        <v>75874</v>
      </c>
      <c r="J338" s="13"/>
    </row>
    <row r="339" spans="1:11" ht="15" customHeight="1">
      <c r="A339" s="66">
        <v>331</v>
      </c>
      <c r="B339" s="47">
        <v>45826</v>
      </c>
      <c r="C339" s="89">
        <v>132344911</v>
      </c>
      <c r="D339" s="21">
        <v>7158</v>
      </c>
      <c r="E339" s="71">
        <v>21901</v>
      </c>
      <c r="F339" s="71" t="s">
        <v>404</v>
      </c>
      <c r="G339" s="59" t="s">
        <v>45</v>
      </c>
      <c r="H339" s="40" t="s">
        <v>48</v>
      </c>
      <c r="I339" s="22">
        <v>247281.2</v>
      </c>
    </row>
    <row r="340" spans="1:11" ht="15" customHeight="1">
      <c r="A340" s="66">
        <v>332</v>
      </c>
      <c r="B340" s="47">
        <v>45854</v>
      </c>
      <c r="C340" s="89">
        <v>132344911</v>
      </c>
      <c r="D340" s="21">
        <v>7308</v>
      </c>
      <c r="E340" s="71">
        <v>21964</v>
      </c>
      <c r="F340" s="71" t="s">
        <v>405</v>
      </c>
      <c r="G340" s="59" t="s">
        <v>45</v>
      </c>
      <c r="H340" s="40" t="s">
        <v>48</v>
      </c>
      <c r="I340" s="22">
        <v>218003.23</v>
      </c>
    </row>
    <row r="341" spans="1:11" ht="27" customHeight="1">
      <c r="A341" s="66">
        <v>333</v>
      </c>
      <c r="B341" s="47">
        <v>45883</v>
      </c>
      <c r="C341" s="89">
        <v>132344911</v>
      </c>
      <c r="D341" s="21">
        <v>7479</v>
      </c>
      <c r="E341" s="71">
        <v>22033</v>
      </c>
      <c r="F341" s="71" t="s">
        <v>406</v>
      </c>
      <c r="G341" s="59" t="s">
        <v>45</v>
      </c>
      <c r="H341" s="67" t="s">
        <v>116</v>
      </c>
      <c r="I341" s="22">
        <v>224544.04</v>
      </c>
    </row>
    <row r="342" spans="1:11" ht="27" customHeight="1">
      <c r="A342" s="66">
        <v>334</v>
      </c>
      <c r="B342" s="47">
        <v>45917</v>
      </c>
      <c r="C342" s="89">
        <v>132344911</v>
      </c>
      <c r="D342" s="21">
        <v>7685</v>
      </c>
      <c r="E342" s="71">
        <v>22097</v>
      </c>
      <c r="F342" s="71" t="s">
        <v>407</v>
      </c>
      <c r="G342" s="59" t="s">
        <v>45</v>
      </c>
      <c r="H342" s="67" t="s">
        <v>122</v>
      </c>
      <c r="I342" s="22">
        <v>214912.22</v>
      </c>
    </row>
    <row r="343" spans="1:11" ht="15.75">
      <c r="A343" s="66">
        <v>335</v>
      </c>
      <c r="B343" s="47">
        <v>45964</v>
      </c>
      <c r="C343" s="89">
        <v>132344911</v>
      </c>
      <c r="D343" s="21">
        <v>7959</v>
      </c>
      <c r="E343" s="71">
        <v>22214</v>
      </c>
      <c r="F343" s="71" t="s">
        <v>431</v>
      </c>
      <c r="G343" s="59" t="s">
        <v>45</v>
      </c>
      <c r="H343" s="67" t="s">
        <v>122</v>
      </c>
      <c r="I343" s="22">
        <v>210667.6</v>
      </c>
      <c r="J343" s="13">
        <f>SUM(I339:I343)</f>
        <v>1115408.29</v>
      </c>
    </row>
    <row r="344" spans="1:11" ht="16.5" thickBot="1">
      <c r="A344" s="114" t="s">
        <v>477</v>
      </c>
      <c r="B344" s="114"/>
      <c r="C344" s="114"/>
      <c r="D344" s="114"/>
      <c r="E344" s="114"/>
      <c r="F344" s="114"/>
      <c r="G344" s="114"/>
      <c r="H344" s="115"/>
      <c r="I344" s="9">
        <f>SUM(I9:I343)</f>
        <v>73759512.971999988</v>
      </c>
      <c r="J344" s="13"/>
      <c r="K344" s="14"/>
    </row>
    <row r="345" spans="1:11" ht="15.75" thickTop="1">
      <c r="J345" s="57"/>
    </row>
    <row r="346" spans="1:11">
      <c r="I346" s="109"/>
      <c r="J346" s="68"/>
    </row>
    <row r="347" spans="1:11">
      <c r="I347" s="69"/>
      <c r="J347" s="57"/>
    </row>
    <row r="348" spans="1:11">
      <c r="J348" s="57"/>
    </row>
    <row r="349" spans="1:11">
      <c r="J349" s="57"/>
    </row>
    <row r="350" spans="1:11">
      <c r="I350" s="64"/>
    </row>
    <row r="353" spans="1:9" ht="20.25">
      <c r="A353" s="112" t="s">
        <v>66</v>
      </c>
      <c r="B353" s="112"/>
      <c r="C353" s="112"/>
      <c r="D353" s="112"/>
      <c r="E353" s="112"/>
      <c r="F353" s="70"/>
      <c r="G353" s="62" t="s">
        <v>67</v>
      </c>
      <c r="H353" s="111" t="s">
        <v>68</v>
      </c>
      <c r="I353" s="111"/>
    </row>
  </sheetData>
  <sortState ref="D9:K332">
    <sortCondition ref="G9:G332"/>
  </sortState>
  <mergeCells count="8">
    <mergeCell ref="A3:I3"/>
    <mergeCell ref="A4:I4"/>
    <mergeCell ref="A5:I5"/>
    <mergeCell ref="H353:I353"/>
    <mergeCell ref="A353:E353"/>
    <mergeCell ref="E7:I7"/>
    <mergeCell ref="A344:H344"/>
    <mergeCell ref="A6:I6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F71:F72"/>
  </dataValidations>
  <pageMargins left="0.70866141732283472" right="0.23622047244094491" top="0.27559055118110237" bottom="0.47244094488188981" header="0.19685039370078741" footer="0.31496062992125984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CXP NOVIEMBRE 2025</vt:lpstr>
      <vt:lpstr>'CXP NOVIEMBRE 2025'!Área_de_impresión</vt:lpstr>
      <vt:lpstr>'CXP NOVIEMBRE 2025'!Títulos_a_imprimir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mariel polonia monegro</cp:lastModifiedBy>
  <cp:lastPrinted>2025-12-02T09:36:30Z</cp:lastPrinted>
  <dcterms:created xsi:type="dcterms:W3CDTF">2024-07-04T14:18:12Z</dcterms:created>
  <dcterms:modified xsi:type="dcterms:W3CDTF">2025-12-04T23:24:59Z</dcterms:modified>
</cp:coreProperties>
</file>