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B377A5A-2D47-4336-8078-ACB890FA3FF2}" xr6:coauthVersionLast="47" xr6:coauthVersionMax="47" xr10:uidLastSave="{00000000-0000-0000-0000-000000000000}"/>
  <bookViews>
    <workbookView xWindow="-120" yWindow="-120" windowWidth="19440" windowHeight="14880" xr2:uid="{9E2EDB49-1491-4B23-9759-99463E19B98D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'!$A$1:$P$104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 s="1"/>
  <c r="D11" i="1"/>
  <c r="D10" i="1" s="1"/>
  <c r="E11" i="1"/>
  <c r="E10" i="1" s="1"/>
  <c r="F11" i="1"/>
  <c r="F10" i="1" s="1"/>
  <c r="G11" i="1"/>
  <c r="G10" i="1" s="1"/>
  <c r="H11" i="1"/>
  <c r="H10" i="1" s="1"/>
  <c r="I11" i="1"/>
  <c r="I10" i="1" s="1"/>
  <c r="J11" i="1"/>
  <c r="J10" i="1" s="1"/>
  <c r="K11" i="1"/>
  <c r="K10" i="1" s="1"/>
  <c r="L11" i="1"/>
  <c r="L10" i="1" s="1"/>
  <c r="M11" i="1"/>
  <c r="M10" i="1" s="1"/>
  <c r="N11" i="1"/>
  <c r="N10" i="1" s="1"/>
  <c r="O11" i="1"/>
  <c r="O10" i="1" s="1"/>
  <c r="B12" i="1"/>
  <c r="B11" i="1" s="1"/>
  <c r="P12" i="1"/>
  <c r="P13" i="1"/>
  <c r="P14" i="1"/>
  <c r="P11" i="1" s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20" i="1"/>
  <c r="P21" i="1"/>
  <c r="P17" i="1" s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27" i="1" s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40" i="1"/>
  <c r="P41" i="1"/>
  <c r="P37" i="1" s="1"/>
  <c r="P42" i="1"/>
  <c r="P43" i="1"/>
  <c r="P44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7" i="1"/>
  <c r="P46" i="1" s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6" i="1"/>
  <c r="P57" i="1"/>
  <c r="P53" i="1" s="1"/>
  <c r="P58" i="1"/>
  <c r="P59" i="1"/>
  <c r="P60" i="1"/>
  <c r="P61" i="1"/>
  <c r="P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B64" i="1"/>
  <c r="P64" i="1"/>
  <c r="B65" i="1"/>
  <c r="B63" i="1" s="1"/>
  <c r="P65" i="1"/>
  <c r="P63" i="1" s="1"/>
  <c r="B66" i="1"/>
  <c r="P66" i="1"/>
  <c r="B67" i="1"/>
  <c r="P67" i="1"/>
  <c r="C68" i="1"/>
  <c r="D68" i="1"/>
  <c r="E68" i="1"/>
  <c r="E84" i="1" s="1"/>
  <c r="F68" i="1"/>
  <c r="G68" i="1"/>
  <c r="H68" i="1"/>
  <c r="I68" i="1"/>
  <c r="I84" i="1" s="1"/>
  <c r="J68" i="1"/>
  <c r="K68" i="1"/>
  <c r="L68" i="1"/>
  <c r="M68" i="1"/>
  <c r="M84" i="1" s="1"/>
  <c r="N68" i="1"/>
  <c r="O68" i="1"/>
  <c r="B69" i="1"/>
  <c r="B68" i="1" s="1"/>
  <c r="B84" i="1" s="1"/>
  <c r="P69" i="1"/>
  <c r="B70" i="1"/>
  <c r="P70" i="1"/>
  <c r="P68" i="1" s="1"/>
  <c r="B71" i="1"/>
  <c r="P71" i="1"/>
  <c r="B72" i="1"/>
  <c r="P72" i="1"/>
  <c r="B73" i="1"/>
  <c r="P73" i="1"/>
  <c r="B74" i="1"/>
  <c r="P74" i="1"/>
  <c r="B75" i="1"/>
  <c r="P75" i="1"/>
  <c r="B76" i="1"/>
  <c r="C76" i="1"/>
  <c r="D76" i="1"/>
  <c r="D84" i="1" s="1"/>
  <c r="E76" i="1"/>
  <c r="F76" i="1"/>
  <c r="G76" i="1"/>
  <c r="H76" i="1"/>
  <c r="H84" i="1" s="1"/>
  <c r="I76" i="1"/>
  <c r="J76" i="1"/>
  <c r="K76" i="1"/>
  <c r="L76" i="1"/>
  <c r="L84" i="1" s="1"/>
  <c r="M76" i="1"/>
  <c r="N76" i="1"/>
  <c r="O76" i="1"/>
  <c r="P76" i="1"/>
  <c r="P77" i="1"/>
  <c r="P78" i="1"/>
  <c r="B79" i="1"/>
  <c r="C79" i="1"/>
  <c r="C84" i="1" s="1"/>
  <c r="D79" i="1"/>
  <c r="E79" i="1"/>
  <c r="F79" i="1"/>
  <c r="G79" i="1"/>
  <c r="G84" i="1" s="1"/>
  <c r="H79" i="1"/>
  <c r="I79" i="1"/>
  <c r="J79" i="1"/>
  <c r="K79" i="1"/>
  <c r="K84" i="1" s="1"/>
  <c r="L79" i="1"/>
  <c r="M79" i="1"/>
  <c r="N79" i="1"/>
  <c r="O79" i="1"/>
  <c r="O84" i="1" s="1"/>
  <c r="P80" i="1"/>
  <c r="P79" i="1" s="1"/>
  <c r="P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3" i="1"/>
  <c r="P82" i="1" s="1"/>
  <c r="F84" i="1"/>
  <c r="J84" i="1"/>
  <c r="N84" i="1"/>
  <c r="Q10" i="1" l="1"/>
  <c r="P84" i="1"/>
  <c r="B10" i="1"/>
  <c r="P10" i="1"/>
</calcChain>
</file>

<file path=xl/sharedStrings.xml><?xml version="1.0" encoding="utf-8"?>
<sst xmlns="http://schemas.openxmlformats.org/spreadsheetml/2006/main" count="107" uniqueCount="107">
  <si>
    <t>Administradora Financiera</t>
  </si>
  <si>
    <t>Contadora</t>
  </si>
  <si>
    <t xml:space="preserve">Licda Leonarda Acevedo </t>
  </si>
  <si>
    <t xml:space="preserve">Licda Yoleidy Esquea </t>
  </si>
  <si>
    <t>Revisado Por</t>
  </si>
  <si>
    <t xml:space="preserve">Preparado por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</si>
  <si>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</si>
  <si>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</si>
  <si>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</si>
  <si>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</si>
  <si>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
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</si>
  <si>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</si>
  <si>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</si>
  <si>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</si>
  <si>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</si>
  <si>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
NO CORRIENTES</t>
  </si>
  <si>
    <t>4.1.1 - INCREMENTO DE ACTIVOS FINANCIEROS 
CORRIENTES</t>
  </si>
  <si>
    <t>4.1 - INCREMENTO DE ACTIVOS FINANCIEROS</t>
  </si>
  <si>
    <t>4 - APLICACIONES FINANCIERAS</t>
  </si>
  <si>
    <t>2.9.4 - COMISIONES Y OTROS GASTOS BANCARIOS 
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</si>
  <si>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</si>
  <si>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</si>
  <si>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</si>
  <si>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
REPRESENTATIVOS DE DEUDA</t>
  </si>
  <si>
    <t>2.8.1 - CONCESIÓN DE PRESTAMOS</t>
  </si>
  <si>
    <t>2.8 - ADQUISICION DE ACTIVOS FINANCIEROS CON
 FINES DE POLÍTICA</t>
  </si>
  <si>
    <t>2.7.4 - GASTOS QUE SE ASIGNARÁN DURANTE EL EJERCICIO PARA 
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</si>
  <si>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</si>
  <si>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</si>
  <si>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</si>
  <si>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</si>
  <si>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
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</si>
  <si>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</si>
  <si>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</si>
  <si>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</si>
  <si>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</si>
  <si>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 ELEVACIÓN</t>
  </si>
  <si>
    <t>2.6.3 - EQUIPO E INSTRUMENTAL, CIENTÍFICO Y
 LABORATORIO</t>
  </si>
  <si>
    <t>2.6.2 - MOBILIARIO Y EQUIPO AUDIOVISUAL, RECREATIVO Y 
EDUCACIONAL</t>
  </si>
  <si>
    <t>2.6.1 - MOBILIARIO Y EQUIPO</t>
  </si>
  <si>
    <t>2.6 - BIENES MUEBLES, INMUEBLES E INTANGIBLES</t>
  </si>
  <si>
    <t>2.5.9 - TRANSFERENCIAS DE CAPITAL A OTRAS
 INSTITUCIONES PÚBLICAS</t>
  </si>
  <si>
    <t>2.5.6 - TRANSFERENCIAS DE CAPITAL AL SECTOR 
EXTERNO</t>
  </si>
  <si>
    <t>2.5.4 - TRANSFERENCIAS DE CAPITAL  A EMPRESAS PÚBLICAS NO 
FINANCIERAS</t>
  </si>
  <si>
    <t>2.5.3 - TRANSFERENCIAS DE CAPITAL A GOBIERNOS 
GENERALES LOCALES</t>
  </si>
  <si>
    <t>2.5.2 - TRANSFERENCIAS DE CAPITAL AL GOBIERNO GENERAL 
 NACIONAL</t>
  </si>
  <si>
    <t>2.5.1 - TRANSFERENCIAS DE CAPITAL AL SECTOR 
PRIVADO</t>
  </si>
  <si>
    <t>2.5 - TRANSFERENCIAS DE CAPITAL</t>
  </si>
  <si>
    <t>2.4.9 - TRANSFERENCIAS CORRIENTES A OTRAS 
INSTITUCIONES PÚBLICAS</t>
  </si>
  <si>
    <t>2.4.7 - TRANSFERENCIAS CORRIENTES AL SECTOR
 EXTERNO</t>
  </si>
  <si>
    <t>2.4.6 - SUBVENCIONES</t>
  </si>
  <si>
    <t>2.4.5 - TRANSFERENCIAS CORRIENTES A INSTITUCIONES
 PÚBLICAS FINANCIERAS</t>
  </si>
  <si>
    <t>2.4.4 - TRANSFERENCIAS CORRIENTES A EMPRESAS 
PÚBLICAS NO FINANCIERAS</t>
  </si>
  <si>
    <t>2.4.3 - TRANSFERENCIAS CORRIENTES A GOBIERNOS 
GENERALES LOCALES</t>
  </si>
  <si>
    <t>2.4.2 - TRANSFERENCIAS CORRIENTES AL  GOBIERNO 
GENERAL NACIONAL</t>
  </si>
  <si>
    <t>2.4.1 - TRANSFERENCIAS CORRIENTES AL SECTOR 
PRIVADO</t>
  </si>
  <si>
    <t>2.4 - TRANSFERENCIAS CORRIENTES</t>
  </si>
  <si>
    <t>2.3.9 - PRODUCTOS Y ÚTILES VARIOS</t>
  </si>
  <si>
    <t>2.3.8 - GASTOS QUE SE ASIGNARÁN DURANTE EL EJERCICIO
 (ART. 32 Y 33 LEY 423-06)</t>
  </si>
  <si>
    <t>2.3.7 - COMBUSTIBLES, LUBRICANTES, PRODUCTOS 
QUÍMICOS Y CONEXOS</t>
  </si>
  <si>
    <t>2.3.6 - PRODUCTOS DE MINERALES, METÁLICOS Y
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</si>
  <si>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</si>
  <si>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</si>
  <si>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</si>
  <si>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</si>
  <si>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</si>
  <si>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</si>
  <si>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</si>
  <si>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
CONCEPTOS ANTERIORES</t>
  </si>
  <si>
    <t>2.2.7 - SERVICIOS DE CONSERVACIÓN, REPARACIONES
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</si>
  <si>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</si>
  <si>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</si>
  <si>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</si>
  <si>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</si>
  <si>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</si>
  <si>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</si>
  <si>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</si>
  <si>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</si>
  <si>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</si>
  <si>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</si>
  <si>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</si>
  <si>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</si>
  <si>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</si>
  <si>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</si>
  <si>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OCT. - DIC. 2024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</si>
  <si>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</si>
  <si>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</si>
  <si>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</si>
  <si>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</si>
  <si>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</si>
  <si>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</si>
  <si>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</si>
  <si>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</si>
  <si>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</si>
  <si>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</si>
  <si>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</si>
  <si>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</si>
  <si>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</si>
  <si>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</si>
  <si>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</si>
  <si>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</si>
  <si>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</si>
  <si>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</si>
  <si>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</si>
  <si>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>Año 2026</t>
  </si>
  <si>
    <t xml:space="preserve">                                        HOSPITAL REGIONAL DR. LUIS ML. MORILLO KING, LA VEGA</t>
  </si>
  <si>
    <t>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</si>
</sst>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43" fontId="0" fillId="0" borderId="0" xfId="0" applyNumberFormat="1"/>
    <xf numFmtId="0" fontId="6" fillId="0" borderId="0" xfId="0" applyFont="1"/>
    <xf numFmtId="43" fontId="7" fillId="2" borderId="0" xfId="1" applyFont="1" applyFill="1"/>
    <xf numFmtId="4" fontId="7" fillId="2" borderId="0" xfId="0" applyNumberFormat="1" applyFont="1" applyFill="1"/>
    <xf numFmtId="0" fontId="8" fillId="2" borderId="0" xfId="0" applyFont="1" applyFill="1" applyAlignment="1">
      <alignment vertical="center"/>
    </xf>
    <xf numFmtId="0" fontId="9" fillId="0" borderId="3" xfId="0" applyFont="1" applyBorder="1"/>
    <xf numFmtId="43" fontId="9" fillId="0" borderId="3" xfId="1" applyFont="1" applyBorder="1"/>
    <xf numFmtId="4" fontId="9" fillId="0" borderId="3" xfId="0" applyNumberFormat="1" applyFont="1" applyBorder="1"/>
    <xf numFmtId="0" fontId="9" fillId="0" borderId="3" xfId="0" applyFont="1" applyBorder="1" applyAlignment="1">
      <alignment horizontal="left" wrapText="1" indent="2"/>
    </xf>
    <xf numFmtId="164" fontId="10" fillId="3" borderId="3" xfId="0" applyNumberFormat="1" applyFont="1" applyFill="1" applyBorder="1"/>
    <xf numFmtId="43" fontId="10" fillId="3" borderId="3" xfId="1" applyFont="1" applyFill="1" applyBorder="1"/>
    <xf numFmtId="4" fontId="10" fillId="3" borderId="3" xfId="0" applyNumberFormat="1" applyFont="1" applyFill="1" applyBorder="1"/>
    <xf numFmtId="0" fontId="10" fillId="3" borderId="3" xfId="0" applyFont="1" applyFill="1" applyBorder="1" applyAlignment="1">
      <alignment horizontal="left" indent="1"/>
    </xf>
    <xf numFmtId="0" fontId="9" fillId="0" borderId="3" xfId="0" applyFont="1" applyBorder="1" applyAlignment="1">
      <alignment horizontal="left" indent="2"/>
    </xf>
    <xf numFmtId="164" fontId="10" fillId="0" borderId="3" xfId="0" applyNumberFormat="1" applyFont="1" applyBorder="1"/>
    <xf numFmtId="43" fontId="10" fillId="0" borderId="3" xfId="1" applyFont="1" applyBorder="1"/>
    <xf numFmtId="4" fontId="10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indent="1"/>
    </xf>
    <xf numFmtId="0" fontId="10" fillId="3" borderId="3" xfId="0" applyFont="1" applyFill="1" applyBorder="1" applyAlignment="1">
      <alignment horizontal="left" wrapText="1" indent="1"/>
    </xf>
    <xf numFmtId="164" fontId="9" fillId="0" borderId="3" xfId="0" applyNumberFormat="1" applyFont="1" applyBorder="1"/>
    <xf numFmtId="164" fontId="6" fillId="0" borderId="0" xfId="0" applyNumberFormat="1" applyFont="1"/>
    <xf numFmtId="4" fontId="11" fillId="0" borderId="3" xfId="0" applyNumberFormat="1" applyFont="1" applyBorder="1"/>
    <xf numFmtId="165" fontId="6" fillId="0" borderId="0" xfId="0" applyNumberFormat="1" applyFont="1"/>
    <xf numFmtId="43" fontId="6" fillId="0" borderId="0" xfId="1" applyFont="1"/>
    <xf numFmtId="43" fontId="7" fillId="4" borderId="0" xfId="1" applyFont="1" applyFill="1"/>
    <xf numFmtId="43" fontId="10" fillId="0" borderId="3" xfId="1" applyFont="1" applyFill="1" applyBorder="1"/>
    <xf numFmtId="0" fontId="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43" fontId="12" fillId="6" borderId="7" xfId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43" fontId="12" fillId="6" borderId="11" xfId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top" wrapText="1" readingOrder="1"/>
    </xf>
    <xf numFmtId="0" fontId="13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 readingOrder="1"/>
    </xf>
    <xf numFmtId="0" fontId="14" fillId="0" borderId="12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28800" cy="1409700"/>
    <xdr:pic>
      <xdr:nvPicPr>
        <xdr:cNvPr id="2" name="Imagen 1">
          <a:extLst>
            <a:ext uri="{FF2B5EF4-FFF2-40B4-BE49-F238E27FC236}">
              <a16:creationId xmlns:a16="http://schemas.microsoft.com/office/drawing/2014/main" id="{A980C9D6-8AEE-4522-B724-EF7455F31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2-Plantilla%20presupuesto%20y%20ejecuci&#243;n%20presupuestaria%20FEBRERO%202026.xlsx" TargetMode="External"/><Relationship Id="rId1" Type="http://schemas.openxmlformats.org/officeDocument/2006/relationships/externalLinkPath" Target="/Users/Usuario/Downloads/2-Plantilla%20presupuesto%20y%20ejecuci&#243;n%20presupuestaria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 (2"/>
      <sheetName val="P3 Ejecucion "/>
    </sheetNames>
    <sheetDataSet>
      <sheetData sheetId="0">
        <row r="70">
          <cell r="B70">
            <v>0</v>
          </cell>
        </row>
        <row r="71">
          <cell r="B7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E9A1-2B0E-4C9D-96A4-5676A7E2F0DE}">
  <dimension ref="A2:S102"/>
  <sheetViews>
    <sheetView showGridLines="0" tabSelected="1" zoomScale="60" zoomScaleNormal="60" workbookViewId="0">
      <selection activeCell="E31" sqref="E31"/>
    </sheetView>
  </sheetViews>
  <sheetFormatPr baseColWidth="10" defaultColWidth="11.42578125" defaultRowHeight="15" x14ac:dyDescent="0.25"/>
  <cols>
    <col min="1" max="1" width="66.85546875" customWidth="1"/>
    <col min="2" max="2" width="24.28515625" customWidth="1"/>
    <col min="3" max="3" width="20" customWidth="1"/>
    <col min="4" max="4" width="23.5703125" customWidth="1"/>
    <col min="5" max="5" width="24.140625" customWidth="1"/>
    <col min="6" max="6" width="17.7109375" customWidth="1"/>
    <col min="7" max="8" width="12.85546875" customWidth="1"/>
    <col min="9" max="9" width="12.5703125" customWidth="1"/>
    <col min="10" max="10" width="12.28515625" customWidth="1"/>
    <col min="11" max="11" width="13.7109375" customWidth="1"/>
    <col min="12" max="12" width="18.140625" customWidth="1"/>
    <col min="13" max="13" width="13.85546875" customWidth="1"/>
    <col min="14" max="14" width="16.5703125" bestFit="1" customWidth="1"/>
    <col min="15" max="15" width="15.140625" bestFit="1" customWidth="1"/>
    <col min="16" max="16" width="25.85546875" customWidth="1"/>
    <col min="17" max="17" width="22.5703125" hidden="1" customWidth="1"/>
    <col min="18" max="18" width="19.42578125" customWidth="1"/>
    <col min="19" max="19" width="21.7109375" bestFit="1" customWidth="1"/>
  </cols>
  <sheetData>
    <row r="2" spans="1:19" ht="28.5" customHeight="1" x14ac:dyDescent="0.25">
      <c r="A2" s="55" t="s">
        <v>106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ht="21" customHeight="1" x14ac:dyDescent="0.25">
      <c r="A3" s="53" t="s">
        <v>105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9" ht="15.75" x14ac:dyDescent="0.25">
      <c r="A4" s="51" t="s">
        <v>104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ht="15.75" customHeight="1" x14ac:dyDescent="0.25">
      <c r="A5" s="49" t="s">
        <v>103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.75" customHeight="1" x14ac:dyDescent="0.25">
      <c r="A6" s="48" t="s">
        <v>102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8" spans="1:19" ht="25.5" customHeight="1" x14ac:dyDescent="0.25">
      <c r="A8" s="47" t="s">
        <v>101</v>
      </c>
      <c r="B8" s="46" t="s">
        <v>100</v>
      </c>
      <c r="C8" s="46" t="s">
        <v>99</v>
      </c>
      <c r="D8" s="45" t="s">
        <v>98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3"/>
    </row>
    <row r="9" spans="1:19" ht="15.75" x14ac:dyDescent="0.25">
      <c r="A9" s="42"/>
      <c r="B9" s="41"/>
      <c r="C9" s="41"/>
      <c r="D9" s="39" t="s">
        <v>97</v>
      </c>
      <c r="E9" s="39" t="s">
        <v>96</v>
      </c>
      <c r="F9" s="39" t="s">
        <v>95</v>
      </c>
      <c r="G9" s="39" t="s">
        <v>94</v>
      </c>
      <c r="H9" s="40" t="s">
        <v>93</v>
      </c>
      <c r="I9" s="39" t="s">
        <v>92</v>
      </c>
      <c r="J9" s="40" t="s">
        <v>91</v>
      </c>
      <c r="K9" s="39" t="s">
        <v>90</v>
      </c>
      <c r="L9" s="39" t="s">
        <v>89</v>
      </c>
      <c r="M9" s="39" t="s">
        <v>88</v>
      </c>
      <c r="N9" s="39" t="s">
        <v>87</v>
      </c>
      <c r="O9" s="40" t="s">
        <v>86</v>
      </c>
      <c r="P9" s="39" t="s">
        <v>85</v>
      </c>
      <c r="Q9" s="38" t="s">
        <v>84</v>
      </c>
    </row>
    <row r="10" spans="1:19" s="12" customFormat="1" ht="37.5" customHeight="1" x14ac:dyDescent="0.3">
      <c r="A10" s="28" t="s">
        <v>83</v>
      </c>
      <c r="B10" s="27">
        <f>+B11+B17+B27+B37+B46+B53+B63+B68</f>
        <v>688196139.29000008</v>
      </c>
      <c r="C10" s="27">
        <f>+C11+C17+C27+C37+C46+C53+C63+C68</f>
        <v>0</v>
      </c>
      <c r="D10" s="27">
        <f>+D11+D17+D27+D37+D46+D53+D63+D68</f>
        <v>17164869.41</v>
      </c>
      <c r="E10" s="26">
        <f>+E11+E17+E27+E37+E46+E53+E63+E68</f>
        <v>10151352.790000001</v>
      </c>
      <c r="F10" s="37">
        <f>+F11+F17+F27+F37+F46+F53+F63+F68</f>
        <v>0</v>
      </c>
      <c r="G10" s="37">
        <f>+G11+G17+G27+G37+G46+G53+G63+G68</f>
        <v>0</v>
      </c>
      <c r="H10" s="37">
        <f>+H11+H17+H27+H37+H46+H53+H63+H68</f>
        <v>0</v>
      </c>
      <c r="I10" s="37">
        <f>+I11+I17+I27+I37+I46+I53+I63+I68</f>
        <v>0</v>
      </c>
      <c r="J10" s="37">
        <f>+J11+J17+J27+J37+J46+J53+J63+J68</f>
        <v>0</v>
      </c>
      <c r="K10" s="37">
        <f>+K11+K17+K27+K37+K46+K53+K63+K68</f>
        <v>0</v>
      </c>
      <c r="L10" s="37">
        <f>+L11+L17+L27+L37+L46+L53+L63+L68</f>
        <v>0</v>
      </c>
      <c r="M10" s="37">
        <f>+M11+M17+M27+M37+M46+M53+M63+M68</f>
        <v>0</v>
      </c>
      <c r="N10" s="37">
        <f>+N11+N17+N27+N37+N46+N53+N63+N68</f>
        <v>0</v>
      </c>
      <c r="O10" s="37">
        <f>+O11+O17+O27+O37+O46+O53+O63+O68</f>
        <v>0</v>
      </c>
      <c r="P10" s="37">
        <f>+P11+P17+P27+P37+P46+P53+P63+P68</f>
        <v>27316222.199999999</v>
      </c>
      <c r="Q10" s="36">
        <f>M10+N10+O10</f>
        <v>0</v>
      </c>
      <c r="R10" s="35"/>
      <c r="S10" s="34"/>
    </row>
    <row r="11" spans="1:19" s="12" customFormat="1" ht="37.5" customHeight="1" x14ac:dyDescent="0.3">
      <c r="A11" s="23" t="s">
        <v>82</v>
      </c>
      <c r="B11" s="22">
        <f>SUM(B12:B16)</f>
        <v>532286136.24000001</v>
      </c>
      <c r="C11" s="22">
        <f>SUM(C12:C16)</f>
        <v>0</v>
      </c>
      <c r="D11" s="22">
        <f>SUM(D12:D16)</f>
        <v>357843.8</v>
      </c>
      <c r="E11" s="20">
        <f>SUM(E12:E16)</f>
        <v>246681</v>
      </c>
      <c r="F11" s="20">
        <f>SUM(F12:F16)</f>
        <v>0</v>
      </c>
      <c r="G11" s="21">
        <f>SUM(G12:G16)</f>
        <v>0</v>
      </c>
      <c r="H11" s="20">
        <f>SUM(H12:H16)</f>
        <v>0</v>
      </c>
      <c r="I11" s="20">
        <f>SUM(I12:I16)</f>
        <v>0</v>
      </c>
      <c r="J11" s="21">
        <f>SUM(J12:J16)</f>
        <v>0</v>
      </c>
      <c r="K11" s="20">
        <f>SUM(K12:K16)</f>
        <v>0</v>
      </c>
      <c r="L11" s="21">
        <f>SUM(L12:L16)</f>
        <v>0</v>
      </c>
      <c r="M11" s="21">
        <f>SUM(M12:M16)</f>
        <v>0</v>
      </c>
      <c r="N11" s="21">
        <f>SUM(N12:N16)</f>
        <v>0</v>
      </c>
      <c r="O11" s="21">
        <f>SUM(O12:O16)</f>
        <v>0</v>
      </c>
      <c r="P11" s="21">
        <f>SUM(P12:P16)</f>
        <v>604524.80000000005</v>
      </c>
    </row>
    <row r="12" spans="1:19" s="12" customFormat="1" ht="37.5" customHeight="1" x14ac:dyDescent="0.3">
      <c r="A12" s="24" t="s">
        <v>81</v>
      </c>
      <c r="B12" s="18">
        <f>521456136.24+10830000</f>
        <v>532286136.24000001</v>
      </c>
      <c r="C12" s="18"/>
      <c r="D12" s="18">
        <v>357843.8</v>
      </c>
      <c r="E12" s="18">
        <v>246681</v>
      </c>
      <c r="F12" s="18"/>
      <c r="G12" s="18"/>
      <c r="H12" s="18"/>
      <c r="I12" s="18"/>
      <c r="J12" s="18"/>
      <c r="K12" s="18"/>
      <c r="L12" s="18"/>
      <c r="M12" s="17"/>
      <c r="N12" s="18"/>
      <c r="O12" s="18"/>
      <c r="P12" s="18">
        <f>SUM(D12:O12)</f>
        <v>604524.80000000005</v>
      </c>
    </row>
    <row r="13" spans="1:19" s="12" customFormat="1" ht="37.5" customHeight="1" x14ac:dyDescent="0.3">
      <c r="A13" s="24" t="s">
        <v>80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>
        <f>SUM(D13:O13)</f>
        <v>0</v>
      </c>
    </row>
    <row r="14" spans="1:19" s="12" customFormat="1" ht="37.5" customHeight="1" x14ac:dyDescent="0.3">
      <c r="A14" s="24" t="s">
        <v>79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8"/>
      <c r="O14" s="18"/>
      <c r="P14" s="18">
        <f>SUM(D14:O14)</f>
        <v>0</v>
      </c>
    </row>
    <row r="15" spans="1:19" s="12" customFormat="1" ht="37.5" customHeight="1" x14ac:dyDescent="0.3">
      <c r="A15" s="24" t="s">
        <v>78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8"/>
      <c r="O15" s="18"/>
      <c r="P15" s="18">
        <f>SUM(D15:O15)</f>
        <v>0</v>
      </c>
    </row>
    <row r="16" spans="1:19" s="12" customFormat="1" ht="37.5" customHeight="1" x14ac:dyDescent="0.3">
      <c r="A16" s="24" t="s">
        <v>77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8"/>
      <c r="O16" s="18"/>
      <c r="P16" s="18">
        <f>SUM(D16:O16)</f>
        <v>0</v>
      </c>
    </row>
    <row r="17" spans="1:16" s="12" customFormat="1" ht="37.5" customHeight="1" x14ac:dyDescent="0.3">
      <c r="A17" s="23" t="s">
        <v>76</v>
      </c>
      <c r="B17" s="22">
        <f>SUM(B18:B26)</f>
        <v>16161599.82</v>
      </c>
      <c r="C17" s="22">
        <f>SUM(C18:C26)</f>
        <v>0</v>
      </c>
      <c r="D17" s="22">
        <f>SUM(D18:D26)</f>
        <v>791647.93</v>
      </c>
      <c r="E17" s="20">
        <f>SUM(E18:E26)</f>
        <v>2054599.3299999998</v>
      </c>
      <c r="F17" s="20">
        <f>SUM(F18:F26)</f>
        <v>0</v>
      </c>
      <c r="G17" s="21">
        <f>SUM(G18:G26)</f>
        <v>0</v>
      </c>
      <c r="H17" s="20">
        <f>SUM(H18:H26)</f>
        <v>0</v>
      </c>
      <c r="I17" s="20">
        <f>SUM(I18:I26)</f>
        <v>0</v>
      </c>
      <c r="J17" s="21">
        <f>SUM(J18:J26)</f>
        <v>0</v>
      </c>
      <c r="K17" s="20">
        <f>SUM(K18:K26)</f>
        <v>0</v>
      </c>
      <c r="L17" s="21">
        <f>SUM(L18:L26)</f>
        <v>0</v>
      </c>
      <c r="M17" s="21">
        <f>SUM(M18:M26)</f>
        <v>0</v>
      </c>
      <c r="N17" s="21">
        <f>SUM(N18:N26)</f>
        <v>0</v>
      </c>
      <c r="O17" s="21">
        <f>SUM(O18:O26)</f>
        <v>0</v>
      </c>
      <c r="P17" s="21">
        <f>SUM(P18:P26)</f>
        <v>2846247.26</v>
      </c>
    </row>
    <row r="18" spans="1:16" s="12" customFormat="1" ht="37.5" customHeight="1" x14ac:dyDescent="0.3">
      <c r="A18" s="24" t="s">
        <v>75</v>
      </c>
      <c r="B18" s="18">
        <v>3429116.4</v>
      </c>
      <c r="C18" s="18"/>
      <c r="D18" s="18">
        <v>298762.28999999998</v>
      </c>
      <c r="E18" s="18">
        <v>295954.84999999998</v>
      </c>
      <c r="F18" s="18"/>
      <c r="G18" s="18"/>
      <c r="H18" s="18"/>
      <c r="I18" s="18"/>
      <c r="J18" s="18"/>
      <c r="K18" s="18"/>
      <c r="L18" s="18"/>
      <c r="M18" s="17"/>
      <c r="N18" s="18"/>
      <c r="O18" s="18"/>
      <c r="P18" s="18">
        <f>SUM(D18:O18)</f>
        <v>594717.1399999999</v>
      </c>
    </row>
    <row r="19" spans="1:16" s="12" customFormat="1" ht="37.5" customHeight="1" x14ac:dyDescent="0.3">
      <c r="A19" s="24" t="s">
        <v>74</v>
      </c>
      <c r="B19" s="18">
        <v>4339096</v>
      </c>
      <c r="C19" s="18"/>
      <c r="D19" s="18"/>
      <c r="E19" s="18">
        <v>230895.62</v>
      </c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>
        <f>SUM(D19:O19)</f>
        <v>230895.62</v>
      </c>
    </row>
    <row r="20" spans="1:16" s="12" customFormat="1" ht="37.5" customHeight="1" x14ac:dyDescent="0.3">
      <c r="A20" s="24" t="s">
        <v>73</v>
      </c>
      <c r="B20" s="18">
        <v>504000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8"/>
      <c r="O20" s="18"/>
      <c r="P20" s="18">
        <f>SUM(D20:O20)</f>
        <v>0</v>
      </c>
    </row>
    <row r="21" spans="1:16" s="12" customFormat="1" ht="37.5" customHeight="1" x14ac:dyDescent="0.3">
      <c r="A21" s="24" t="s">
        <v>72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8"/>
      <c r="O21" s="18"/>
      <c r="P21" s="18">
        <f>SUM(D21:O21)</f>
        <v>0</v>
      </c>
    </row>
    <row r="22" spans="1:16" s="12" customFormat="1" ht="37.5" customHeight="1" x14ac:dyDescent="0.3">
      <c r="A22" s="24" t="s">
        <v>71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8"/>
      <c r="O22" s="18"/>
      <c r="P22" s="18">
        <f>SUM(D22:O22)</f>
        <v>0</v>
      </c>
    </row>
    <row r="23" spans="1:16" s="12" customFormat="1" ht="37.5" customHeight="1" x14ac:dyDescent="0.3">
      <c r="A23" s="24" t="s">
        <v>70</v>
      </c>
      <c r="B23" s="18">
        <v>126053.42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8"/>
      <c r="O23" s="18"/>
      <c r="P23" s="18">
        <f>SUM(D23:O23)</f>
        <v>0</v>
      </c>
    </row>
    <row r="24" spans="1:16" s="12" customFormat="1" ht="53.25" customHeight="1" x14ac:dyDescent="0.3">
      <c r="A24" s="19" t="s">
        <v>69</v>
      </c>
      <c r="B24" s="18">
        <v>7410334</v>
      </c>
      <c r="C24" s="18"/>
      <c r="D24" s="18">
        <v>467385.02</v>
      </c>
      <c r="E24" s="18">
        <v>1512384.15</v>
      </c>
      <c r="F24" s="18"/>
      <c r="G24" s="18"/>
      <c r="H24" s="18"/>
      <c r="I24" s="18"/>
      <c r="J24" s="18"/>
      <c r="K24" s="18"/>
      <c r="L24" s="18"/>
      <c r="M24" s="17"/>
      <c r="N24" s="18"/>
      <c r="O24" s="18"/>
      <c r="P24" s="18">
        <f>SUM(D24:O24)</f>
        <v>1979769.17</v>
      </c>
    </row>
    <row r="25" spans="1:16" s="12" customFormat="1" ht="37.5" customHeight="1" x14ac:dyDescent="0.3">
      <c r="A25" s="19" t="s">
        <v>68</v>
      </c>
      <c r="B25" s="18">
        <v>353000</v>
      </c>
      <c r="C25" s="18"/>
      <c r="D25" s="18">
        <v>25500.62</v>
      </c>
      <c r="E25" s="18">
        <v>15364.71</v>
      </c>
      <c r="F25" s="18"/>
      <c r="G25" s="18"/>
      <c r="H25" s="18"/>
      <c r="I25" s="18"/>
      <c r="J25" s="18"/>
      <c r="K25" s="18"/>
      <c r="L25" s="18"/>
      <c r="M25" s="17"/>
      <c r="N25" s="33"/>
      <c r="O25" s="18"/>
      <c r="P25" s="18">
        <f>SUM(D25:O25)</f>
        <v>40865.33</v>
      </c>
    </row>
    <row r="26" spans="1:16" s="12" customFormat="1" ht="37.5" customHeight="1" x14ac:dyDescent="0.3">
      <c r="A26" s="24" t="s">
        <v>67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>
        <f>SUM(D26:O26)</f>
        <v>0</v>
      </c>
    </row>
    <row r="27" spans="1:16" s="12" customFormat="1" ht="37.5" customHeight="1" x14ac:dyDescent="0.3">
      <c r="A27" s="23" t="s">
        <v>66</v>
      </c>
      <c r="B27" s="22">
        <f>SUM(B28:B36)</f>
        <v>126039419.22999999</v>
      </c>
      <c r="C27" s="22">
        <f>SUM(C28:C36)</f>
        <v>0</v>
      </c>
      <c r="D27" s="22">
        <f>SUM(D28:D36)</f>
        <v>14024268.66</v>
      </c>
      <c r="E27" s="20">
        <f>SUM(E28:E36)</f>
        <v>7818577.3000000007</v>
      </c>
      <c r="F27" s="20">
        <f>SUM(F28:F36)</f>
        <v>0</v>
      </c>
      <c r="G27" s="21">
        <f>SUM(G28:G36)</f>
        <v>0</v>
      </c>
      <c r="H27" s="20">
        <f>SUM(H28:H36)</f>
        <v>0</v>
      </c>
      <c r="I27" s="20">
        <f>I28+I29+I30+I31+I32+I33+I34+I35+I36</f>
        <v>0</v>
      </c>
      <c r="J27" s="21">
        <f>J28+J29+J30+J31+J32+J33+J34+J35+J36</f>
        <v>0</v>
      </c>
      <c r="K27" s="20">
        <f>K28+K29+K30+K31+K32+K33+K34+K35+K36</f>
        <v>0</v>
      </c>
      <c r="L27" s="21">
        <f>L28+L29+L30+L31+L32+L33+L34+L35+L36</f>
        <v>0</v>
      </c>
      <c r="M27" s="21">
        <f>M28+M29+M30+M31+M32+M33+M34+M35+M36</f>
        <v>0</v>
      </c>
      <c r="N27" s="21">
        <f>SUM(N28:N36)</f>
        <v>0</v>
      </c>
      <c r="O27" s="21">
        <f>O28+O29+O30+O31+O32+O33+O34+O35+O36</f>
        <v>0</v>
      </c>
      <c r="P27" s="21">
        <f>SUM(P28:P36)</f>
        <v>21842845.960000001</v>
      </c>
    </row>
    <row r="28" spans="1:16" s="12" customFormat="1" ht="37.5" customHeight="1" x14ac:dyDescent="0.3">
      <c r="A28" s="24" t="s">
        <v>65</v>
      </c>
      <c r="B28" s="18">
        <v>8000000</v>
      </c>
      <c r="C28" s="18"/>
      <c r="D28" s="18">
        <v>1155870</v>
      </c>
      <c r="E28" s="18">
        <v>595436.5</v>
      </c>
      <c r="F28" s="18"/>
      <c r="G28" s="18"/>
      <c r="H28" s="18"/>
      <c r="I28" s="18"/>
      <c r="J28" s="18"/>
      <c r="K28" s="18"/>
      <c r="L28" s="18"/>
      <c r="M28" s="17"/>
      <c r="N28" s="18"/>
      <c r="O28" s="18"/>
      <c r="P28" s="18">
        <f>SUM(D28:O28)</f>
        <v>1751306.5</v>
      </c>
    </row>
    <row r="29" spans="1:16" s="12" customFormat="1" ht="37.5" customHeight="1" x14ac:dyDescent="0.3">
      <c r="A29" s="24" t="s">
        <v>64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7"/>
      <c r="N29" s="18"/>
      <c r="O29" s="18"/>
      <c r="P29" s="18">
        <f>SUM(D29:O29)</f>
        <v>0</v>
      </c>
    </row>
    <row r="30" spans="1:16" s="12" customFormat="1" ht="37.5" customHeight="1" x14ac:dyDescent="0.3">
      <c r="A30" s="24" t="s">
        <v>63</v>
      </c>
      <c r="B30" s="18">
        <v>3435011</v>
      </c>
      <c r="C30" s="18"/>
      <c r="D30" s="18"/>
      <c r="E30" s="18">
        <v>3450</v>
      </c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>
        <f>SUM(D30:O30)</f>
        <v>3450</v>
      </c>
    </row>
    <row r="31" spans="1:16" s="12" customFormat="1" ht="37.5" customHeight="1" x14ac:dyDescent="0.3">
      <c r="A31" s="24" t="s">
        <v>62</v>
      </c>
      <c r="B31" s="18">
        <v>43918806.229999997</v>
      </c>
      <c r="C31" s="18"/>
      <c r="D31" s="18">
        <v>3494041.42</v>
      </c>
      <c r="E31" s="18">
        <v>1508587.2</v>
      </c>
      <c r="F31" s="18"/>
      <c r="G31" s="18"/>
      <c r="H31" s="18"/>
      <c r="I31" s="18"/>
      <c r="J31" s="18"/>
      <c r="K31" s="18"/>
      <c r="L31" s="18"/>
      <c r="M31" s="17"/>
      <c r="N31" s="18"/>
      <c r="O31" s="18"/>
      <c r="P31" s="18">
        <f>SUM(D31:O31)</f>
        <v>5002628.62</v>
      </c>
    </row>
    <row r="32" spans="1:16" s="12" customFormat="1" ht="37.5" customHeight="1" x14ac:dyDescent="0.3">
      <c r="A32" s="24" t="s">
        <v>61</v>
      </c>
      <c r="B32" s="18">
        <v>99600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7"/>
      <c r="N32" s="18"/>
      <c r="O32" s="18"/>
      <c r="P32" s="18">
        <f>SUM(D32:O32)</f>
        <v>0</v>
      </c>
    </row>
    <row r="33" spans="1:16" s="12" customFormat="1" ht="37.5" customHeight="1" x14ac:dyDescent="0.3">
      <c r="A33" s="19" t="s">
        <v>60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>
        <f>SUM(D33:O33)</f>
        <v>0</v>
      </c>
    </row>
    <row r="34" spans="1:16" s="12" customFormat="1" ht="54.75" customHeight="1" x14ac:dyDescent="0.3">
      <c r="A34" s="19" t="s">
        <v>59</v>
      </c>
      <c r="B34" s="18">
        <v>45302050.18</v>
      </c>
      <c r="C34" s="18"/>
      <c r="D34" s="18">
        <v>6235182.25</v>
      </c>
      <c r="E34" s="18">
        <v>3528087.88</v>
      </c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>
        <f>SUM(D34:O34)</f>
        <v>9763270.129999999</v>
      </c>
    </row>
    <row r="35" spans="1:16" s="12" customFormat="1" ht="37.5" customHeight="1" x14ac:dyDescent="0.3">
      <c r="A35" s="19" t="s">
        <v>58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>
        <f>SUM(D35:O35)</f>
        <v>0</v>
      </c>
    </row>
    <row r="36" spans="1:16" s="12" customFormat="1" ht="37.5" customHeight="1" x14ac:dyDescent="0.3">
      <c r="A36" s="24" t="s">
        <v>57</v>
      </c>
      <c r="B36" s="18">
        <v>25283951.82</v>
      </c>
      <c r="C36" s="18"/>
      <c r="D36" s="18">
        <v>3139174.99</v>
      </c>
      <c r="E36" s="18">
        <v>2183015.7200000002</v>
      </c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>
        <f>SUM(D36:O36)</f>
        <v>5322190.7100000009</v>
      </c>
    </row>
    <row r="37" spans="1:16" s="12" customFormat="1" ht="37.5" customHeight="1" x14ac:dyDescent="0.3">
      <c r="A37" s="23" t="s">
        <v>56</v>
      </c>
      <c r="B37" s="22">
        <f>SUM(B38:B45)</f>
        <v>0</v>
      </c>
      <c r="C37" s="22">
        <f>SUM(C38:C45)</f>
        <v>0</v>
      </c>
      <c r="D37" s="22">
        <f>SUM(D38:D45)</f>
        <v>0</v>
      </c>
      <c r="E37" s="20">
        <f>SUM(E38:E45)</f>
        <v>0</v>
      </c>
      <c r="F37" s="20">
        <f>SUM(F38:F45)</f>
        <v>0</v>
      </c>
      <c r="G37" s="20">
        <f>SUM(G38:G45)</f>
        <v>0</v>
      </c>
      <c r="H37" s="20">
        <f>SUM(H38:H45)</f>
        <v>0</v>
      </c>
      <c r="I37" s="20">
        <f>SUM(I38:I45)</f>
        <v>0</v>
      </c>
      <c r="J37" s="20">
        <f>SUM(J38:J45)</f>
        <v>0</v>
      </c>
      <c r="K37" s="20">
        <f>SUM(K38:K45)</f>
        <v>0</v>
      </c>
      <c r="L37" s="20">
        <f>SUM(L38:L45)</f>
        <v>0</v>
      </c>
      <c r="M37" s="21">
        <f>SUM(M38:M45)</f>
        <v>0</v>
      </c>
      <c r="N37" s="20">
        <f>SUM(N38:N45)</f>
        <v>0</v>
      </c>
      <c r="O37" s="20">
        <f>SUM(O38:O45)</f>
        <v>0</v>
      </c>
      <c r="P37" s="20">
        <f>SUM(P38:P45)</f>
        <v>0</v>
      </c>
    </row>
    <row r="38" spans="1:16" s="12" customFormat="1" ht="37.5" customHeight="1" x14ac:dyDescent="0.3">
      <c r="A38" s="19" t="s">
        <v>55</v>
      </c>
      <c r="B38" s="18"/>
      <c r="C38" s="18"/>
      <c r="D38" s="18"/>
      <c r="E38" s="16"/>
      <c r="F38" s="16"/>
      <c r="G38" s="16"/>
      <c r="H38" s="16"/>
      <c r="I38" s="16"/>
      <c r="J38" s="16"/>
      <c r="K38" s="16"/>
      <c r="L38" s="16"/>
      <c r="M38" s="17"/>
      <c r="N38" s="16"/>
      <c r="O38" s="16"/>
      <c r="P38" s="16">
        <f>SUM(D38:O38)</f>
        <v>0</v>
      </c>
    </row>
    <row r="39" spans="1:16" s="12" customFormat="1" ht="37.5" customHeight="1" x14ac:dyDescent="0.3">
      <c r="A39" s="19" t="s">
        <v>54</v>
      </c>
      <c r="B39" s="18"/>
      <c r="C39" s="18"/>
      <c r="D39" s="18"/>
      <c r="E39" s="16"/>
      <c r="F39" s="16"/>
      <c r="G39" s="16"/>
      <c r="H39" s="16"/>
      <c r="I39" s="16"/>
      <c r="J39" s="16"/>
      <c r="K39" s="16"/>
      <c r="L39" s="16"/>
      <c r="M39" s="17"/>
      <c r="N39" s="16"/>
      <c r="O39" s="16"/>
      <c r="P39" s="16">
        <f>SUM(D39:O39)</f>
        <v>0</v>
      </c>
    </row>
    <row r="40" spans="1:16" s="12" customFormat="1" ht="37.5" customHeight="1" x14ac:dyDescent="0.3">
      <c r="A40" s="19" t="s">
        <v>53</v>
      </c>
      <c r="B40" s="18"/>
      <c r="C40" s="18"/>
      <c r="D40" s="18"/>
      <c r="E40" s="16"/>
      <c r="F40" s="16"/>
      <c r="G40" s="16"/>
      <c r="H40" s="16"/>
      <c r="I40" s="16"/>
      <c r="J40" s="16"/>
      <c r="K40" s="16"/>
      <c r="L40" s="16"/>
      <c r="M40" s="17"/>
      <c r="N40" s="16"/>
      <c r="O40" s="16"/>
      <c r="P40" s="16">
        <f>SUM(D40:O40)</f>
        <v>0</v>
      </c>
    </row>
    <row r="41" spans="1:16" s="12" customFormat="1" ht="37.5" customHeight="1" x14ac:dyDescent="0.3">
      <c r="A41" s="19" t="s">
        <v>52</v>
      </c>
      <c r="B41" s="18"/>
      <c r="C41" s="18"/>
      <c r="D41" s="18"/>
      <c r="E41" s="16"/>
      <c r="F41" s="16"/>
      <c r="G41" s="16"/>
      <c r="H41" s="16"/>
      <c r="I41" s="16"/>
      <c r="J41" s="16"/>
      <c r="K41" s="16"/>
      <c r="L41" s="16"/>
      <c r="M41" s="17"/>
      <c r="N41" s="16"/>
      <c r="O41" s="16"/>
      <c r="P41" s="16">
        <f>SUM(D41:O41)</f>
        <v>0</v>
      </c>
    </row>
    <row r="42" spans="1:16" s="12" customFormat="1" ht="37.5" customHeight="1" x14ac:dyDescent="0.3">
      <c r="A42" s="19" t="s">
        <v>51</v>
      </c>
      <c r="B42" s="18"/>
      <c r="C42" s="18"/>
      <c r="D42" s="18"/>
      <c r="E42" s="16"/>
      <c r="F42" s="16"/>
      <c r="G42" s="16"/>
      <c r="H42" s="16"/>
      <c r="I42" s="16"/>
      <c r="J42" s="16"/>
      <c r="K42" s="16"/>
      <c r="L42" s="16"/>
      <c r="M42" s="17"/>
      <c r="N42" s="16"/>
      <c r="O42" s="16"/>
      <c r="P42" s="16">
        <f>SUM(D42:O42)</f>
        <v>0</v>
      </c>
    </row>
    <row r="43" spans="1:16" s="12" customFormat="1" ht="37.5" customHeight="1" x14ac:dyDescent="0.3">
      <c r="A43" s="24" t="s">
        <v>50</v>
      </c>
      <c r="B43" s="18"/>
      <c r="C43" s="18"/>
      <c r="D43" s="18"/>
      <c r="E43" s="16"/>
      <c r="F43" s="16"/>
      <c r="G43" s="16"/>
      <c r="H43" s="16"/>
      <c r="I43" s="16"/>
      <c r="J43" s="16"/>
      <c r="K43" s="16"/>
      <c r="L43" s="16"/>
      <c r="M43" s="17"/>
      <c r="N43" s="16"/>
      <c r="O43" s="16"/>
      <c r="P43" s="16">
        <f>SUM(D43:O43)</f>
        <v>0</v>
      </c>
    </row>
    <row r="44" spans="1:16" s="12" customFormat="1" ht="37.5" customHeight="1" x14ac:dyDescent="0.3">
      <c r="A44" s="19" t="s">
        <v>49</v>
      </c>
      <c r="B44" s="18"/>
      <c r="C44" s="18"/>
      <c r="D44" s="18"/>
      <c r="E44" s="16"/>
      <c r="F44" s="16"/>
      <c r="G44" s="16"/>
      <c r="H44" s="16"/>
      <c r="I44" s="16"/>
      <c r="J44" s="16"/>
      <c r="K44" s="16"/>
      <c r="L44" s="16"/>
      <c r="M44" s="17"/>
      <c r="N44" s="16"/>
      <c r="O44" s="16"/>
      <c r="P44" s="16">
        <f>SUM(D44:O44)</f>
        <v>0</v>
      </c>
    </row>
    <row r="45" spans="1:16" s="12" customFormat="1" ht="37.5" customHeight="1" x14ac:dyDescent="0.3">
      <c r="A45" s="19" t="s">
        <v>48</v>
      </c>
      <c r="B45" s="18"/>
      <c r="C45" s="18"/>
      <c r="D45" s="18"/>
      <c r="E45" s="16"/>
      <c r="F45" s="16"/>
      <c r="G45" s="16"/>
      <c r="H45" s="16"/>
      <c r="I45" s="16"/>
      <c r="J45" s="16"/>
      <c r="K45" s="16"/>
      <c r="L45" s="16"/>
      <c r="M45" s="17"/>
      <c r="N45" s="16"/>
      <c r="O45" s="16"/>
      <c r="P45" s="16">
        <f>SUM(D45:O45)</f>
        <v>0</v>
      </c>
    </row>
    <row r="46" spans="1:16" s="12" customFormat="1" ht="37.5" customHeight="1" x14ac:dyDescent="0.3">
      <c r="A46" s="23" t="s">
        <v>47</v>
      </c>
      <c r="B46" s="22">
        <f>SUM(B47:B52)</f>
        <v>0</v>
      </c>
      <c r="C46" s="22">
        <f>SUM(C47:C52)</f>
        <v>0</v>
      </c>
      <c r="D46" s="22">
        <f>SUM(D47:D52)</f>
        <v>0</v>
      </c>
      <c r="E46" s="20">
        <f>SUM(E47:E52)</f>
        <v>0</v>
      </c>
      <c r="F46" s="20">
        <f>SUM(F47:F52)</f>
        <v>0</v>
      </c>
      <c r="G46" s="20">
        <f>SUM(G47:G52)</f>
        <v>0</v>
      </c>
      <c r="H46" s="20">
        <f>SUM(H47:H52)</f>
        <v>0</v>
      </c>
      <c r="I46" s="20">
        <f>SUM(I47:I52)</f>
        <v>0</v>
      </c>
      <c r="J46" s="20">
        <f>SUM(J47:J52)</f>
        <v>0</v>
      </c>
      <c r="K46" s="20">
        <f>SUM(K47:K52)</f>
        <v>0</v>
      </c>
      <c r="L46" s="20">
        <f>SUM(L47:L52)</f>
        <v>0</v>
      </c>
      <c r="M46" s="21">
        <f>SUM(M47:M52)</f>
        <v>0</v>
      </c>
      <c r="N46" s="20">
        <f>SUM(N47:N52)</f>
        <v>0</v>
      </c>
      <c r="O46" s="20">
        <f>SUM(O47:O52)</f>
        <v>0</v>
      </c>
      <c r="P46" s="20">
        <f>SUM(P47:P52)</f>
        <v>0</v>
      </c>
    </row>
    <row r="47" spans="1:16" s="12" customFormat="1" ht="37.5" customHeight="1" x14ac:dyDescent="0.3">
      <c r="A47" s="19" t="s">
        <v>46</v>
      </c>
      <c r="B47" s="18"/>
      <c r="C47" s="18"/>
      <c r="D47" s="18"/>
      <c r="E47" s="16"/>
      <c r="F47" s="16"/>
      <c r="G47" s="16"/>
      <c r="H47" s="16"/>
      <c r="I47" s="16"/>
      <c r="J47" s="16"/>
      <c r="K47" s="16"/>
      <c r="L47" s="16"/>
      <c r="M47" s="17"/>
      <c r="N47" s="16"/>
      <c r="O47" s="16"/>
      <c r="P47" s="16">
        <f>SUM(D47:O47)</f>
        <v>0</v>
      </c>
    </row>
    <row r="48" spans="1:16" s="12" customFormat="1" ht="37.5" customHeight="1" x14ac:dyDescent="0.3">
      <c r="A48" s="19" t="s">
        <v>45</v>
      </c>
      <c r="B48" s="18"/>
      <c r="C48" s="18"/>
      <c r="D48" s="18"/>
      <c r="E48" s="16"/>
      <c r="F48" s="16"/>
      <c r="G48" s="16"/>
      <c r="H48" s="16"/>
      <c r="I48" s="16"/>
      <c r="J48" s="16"/>
      <c r="K48" s="16"/>
      <c r="L48" s="16"/>
      <c r="M48" s="17"/>
      <c r="N48" s="16"/>
      <c r="O48" s="16"/>
      <c r="P48" s="16">
        <f>SUM(D48:O48)</f>
        <v>0</v>
      </c>
    </row>
    <row r="49" spans="1:17" s="12" customFormat="1" ht="37.5" customHeight="1" x14ac:dyDescent="0.3">
      <c r="A49" s="19" t="s">
        <v>44</v>
      </c>
      <c r="B49" s="18"/>
      <c r="C49" s="18"/>
      <c r="D49" s="18"/>
      <c r="E49" s="16"/>
      <c r="F49" s="16"/>
      <c r="G49" s="16"/>
      <c r="H49" s="16"/>
      <c r="I49" s="16"/>
      <c r="J49" s="16"/>
      <c r="K49" s="16"/>
      <c r="L49" s="16"/>
      <c r="M49" s="17"/>
      <c r="N49" s="16"/>
      <c r="O49" s="16"/>
      <c r="P49" s="16">
        <f>SUM(D49:O49)</f>
        <v>0</v>
      </c>
    </row>
    <row r="50" spans="1:17" s="12" customFormat="1" ht="37.5" customHeight="1" x14ac:dyDescent="0.3">
      <c r="A50" s="19" t="s">
        <v>43</v>
      </c>
      <c r="B50" s="18"/>
      <c r="C50" s="18"/>
      <c r="D50" s="18"/>
      <c r="E50" s="16"/>
      <c r="F50" s="16"/>
      <c r="G50" s="16"/>
      <c r="H50" s="16"/>
      <c r="I50" s="16"/>
      <c r="J50" s="16"/>
      <c r="K50" s="16"/>
      <c r="L50" s="16"/>
      <c r="M50" s="17"/>
      <c r="N50" s="16"/>
      <c r="O50" s="16"/>
      <c r="P50" s="16">
        <f>SUM(D50:O50)</f>
        <v>0</v>
      </c>
    </row>
    <row r="51" spans="1:17" s="12" customFormat="1" ht="37.5" customHeight="1" x14ac:dyDescent="0.3">
      <c r="A51" s="19" t="s">
        <v>42</v>
      </c>
      <c r="B51" s="18"/>
      <c r="C51" s="18"/>
      <c r="D51" s="18"/>
      <c r="E51" s="16"/>
      <c r="F51" s="16"/>
      <c r="G51" s="16"/>
      <c r="H51" s="16"/>
      <c r="I51" s="16"/>
      <c r="J51" s="16"/>
      <c r="K51" s="16"/>
      <c r="L51" s="16"/>
      <c r="M51" s="17"/>
      <c r="N51" s="16"/>
      <c r="O51" s="16"/>
      <c r="P51" s="16">
        <f>SUM(D51:O51)</f>
        <v>0</v>
      </c>
      <c r="Q51" s="32"/>
    </row>
    <row r="52" spans="1:17" s="12" customFormat="1" ht="37.5" customHeight="1" x14ac:dyDescent="0.3">
      <c r="A52" s="19" t="s">
        <v>41</v>
      </c>
      <c r="B52" s="18"/>
      <c r="C52" s="18"/>
      <c r="D52" s="18"/>
      <c r="E52" s="16"/>
      <c r="F52" s="16"/>
      <c r="G52" s="16"/>
      <c r="H52" s="16"/>
      <c r="I52" s="16"/>
      <c r="J52" s="16"/>
      <c r="K52" s="16"/>
      <c r="L52" s="16"/>
      <c r="M52" s="17"/>
      <c r="N52" s="16"/>
      <c r="O52" s="16"/>
      <c r="P52" s="16">
        <f>SUM(D52:O52)</f>
        <v>0</v>
      </c>
    </row>
    <row r="53" spans="1:17" s="12" customFormat="1" ht="37.5" customHeight="1" x14ac:dyDescent="0.3">
      <c r="A53" s="23" t="s">
        <v>40</v>
      </c>
      <c r="B53" s="22">
        <f>SUM(B54:B62)</f>
        <v>13708984</v>
      </c>
      <c r="C53" s="22">
        <f>SUM(C54:C62)</f>
        <v>0</v>
      </c>
      <c r="D53" s="22">
        <f>SUM(D54:D62)</f>
        <v>1991109.02</v>
      </c>
      <c r="E53" s="20">
        <f>SUM(E54:E62)</f>
        <v>31495.16</v>
      </c>
      <c r="F53" s="20">
        <f>SUM(F54:F62)</f>
        <v>0</v>
      </c>
      <c r="G53" s="21">
        <f>SUM(G54:G62)</f>
        <v>0</v>
      </c>
      <c r="H53" s="20">
        <f>SUM(H54:H62)</f>
        <v>0</v>
      </c>
      <c r="I53" s="20">
        <f>SUM(I54:I62)</f>
        <v>0</v>
      </c>
      <c r="J53" s="21">
        <f>SUM(J54:J62)</f>
        <v>0</v>
      </c>
      <c r="K53" s="20">
        <f>SUM(K54:K62)</f>
        <v>0</v>
      </c>
      <c r="L53" s="21">
        <f>SUM(L54:L62)</f>
        <v>0</v>
      </c>
      <c r="M53" s="21">
        <f>SUM(M54:M62)</f>
        <v>0</v>
      </c>
      <c r="N53" s="21">
        <f>SUM(N54:N62)</f>
        <v>0</v>
      </c>
      <c r="O53" s="21">
        <f>SUM(O54:O62)</f>
        <v>0</v>
      </c>
      <c r="P53" s="21">
        <f>SUM(P54:P62)</f>
        <v>2022604.18</v>
      </c>
    </row>
    <row r="54" spans="1:17" s="12" customFormat="1" ht="37.5" customHeight="1" x14ac:dyDescent="0.3">
      <c r="A54" s="24" t="s">
        <v>39</v>
      </c>
      <c r="B54" s="18">
        <v>3995836</v>
      </c>
      <c r="C54" s="18"/>
      <c r="D54" s="18">
        <v>27299.919999999998</v>
      </c>
      <c r="E54" s="18"/>
      <c r="F54" s="18"/>
      <c r="G54" s="18"/>
      <c r="H54" s="18"/>
      <c r="I54" s="18"/>
      <c r="J54" s="18"/>
      <c r="K54" s="18"/>
      <c r="L54" s="17"/>
      <c r="M54" s="17"/>
      <c r="N54" s="18"/>
      <c r="O54" s="18"/>
      <c r="P54" s="17">
        <f>SUM(D54:O54)</f>
        <v>27299.919999999998</v>
      </c>
    </row>
    <row r="55" spans="1:17" s="12" customFormat="1" ht="37.5" customHeight="1" x14ac:dyDescent="0.3">
      <c r="A55" s="19" t="s">
        <v>38</v>
      </c>
      <c r="B55" s="18"/>
      <c r="C55" s="18"/>
      <c r="D55" s="18"/>
      <c r="E55" s="18"/>
      <c r="F55" s="18"/>
      <c r="G55" s="18"/>
      <c r="H55" s="18"/>
      <c r="I55" s="18"/>
      <c r="J55" s="16"/>
      <c r="K55" s="18"/>
      <c r="L55" s="25"/>
      <c r="M55" s="17"/>
      <c r="N55" s="18"/>
      <c r="O55" s="18"/>
      <c r="P55" s="17">
        <f>SUM(D55:O55)</f>
        <v>0</v>
      </c>
    </row>
    <row r="56" spans="1:17" s="12" customFormat="1" ht="37.5" customHeight="1" x14ac:dyDescent="0.3">
      <c r="A56" s="19" t="s">
        <v>37</v>
      </c>
      <c r="B56" s="18">
        <v>7713948</v>
      </c>
      <c r="C56" s="18"/>
      <c r="D56" s="18">
        <v>1813809.1</v>
      </c>
      <c r="E56" s="18">
        <v>31495.16</v>
      </c>
      <c r="F56" s="18"/>
      <c r="G56" s="18"/>
      <c r="H56" s="18"/>
      <c r="I56" s="18"/>
      <c r="J56" s="18"/>
      <c r="K56" s="18"/>
      <c r="L56" s="17"/>
      <c r="M56" s="17"/>
      <c r="N56" s="18"/>
      <c r="O56" s="18"/>
      <c r="P56" s="17">
        <f>SUM(D56:O56)</f>
        <v>1845304.26</v>
      </c>
    </row>
    <row r="57" spans="1:17" s="12" customFormat="1" ht="37.5" customHeight="1" x14ac:dyDescent="0.3">
      <c r="A57" s="19" t="s">
        <v>36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25"/>
      <c r="M57" s="17"/>
      <c r="N57" s="18"/>
      <c r="O57" s="18"/>
      <c r="P57" s="16">
        <f>SUM(D57:O57)</f>
        <v>0</v>
      </c>
    </row>
    <row r="58" spans="1:17" s="12" customFormat="1" ht="37.5" customHeight="1" x14ac:dyDescent="0.3">
      <c r="A58" s="24" t="s">
        <v>35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1"/>
      <c r="M58" s="17"/>
      <c r="N58" s="18"/>
      <c r="O58" s="18"/>
      <c r="P58" s="16">
        <f>SUM(D58:O58)</f>
        <v>0</v>
      </c>
    </row>
    <row r="59" spans="1:17" s="12" customFormat="1" ht="37.5" customHeight="1" x14ac:dyDescent="0.3">
      <c r="A59" s="24" t="s">
        <v>34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5"/>
      <c r="M59" s="17"/>
      <c r="N59" s="18"/>
      <c r="O59" s="18"/>
      <c r="P59" s="16">
        <f>SUM(D59:O59)</f>
        <v>0</v>
      </c>
    </row>
    <row r="60" spans="1:17" s="12" customFormat="1" ht="37.5" customHeight="1" x14ac:dyDescent="0.3">
      <c r="A60" s="24" t="s">
        <v>33</v>
      </c>
      <c r="B60" s="18"/>
      <c r="C60" s="18"/>
      <c r="D60" s="18"/>
      <c r="E60" s="18"/>
      <c r="F60" s="18"/>
      <c r="G60" s="16"/>
      <c r="H60" s="18"/>
      <c r="I60" s="18"/>
      <c r="J60" s="18"/>
      <c r="K60" s="18"/>
      <c r="L60" s="25"/>
      <c r="M60" s="17"/>
      <c r="N60" s="18"/>
      <c r="O60" s="18"/>
      <c r="P60" s="16">
        <f>SUM(D60:O60)</f>
        <v>0</v>
      </c>
    </row>
    <row r="61" spans="1:17" s="12" customFormat="1" ht="37.5" customHeight="1" x14ac:dyDescent="0.3">
      <c r="A61" s="24" t="s">
        <v>32</v>
      </c>
      <c r="B61" s="18">
        <v>1999200</v>
      </c>
      <c r="C61" s="18"/>
      <c r="D61" s="18">
        <v>150000</v>
      </c>
      <c r="E61" s="16"/>
      <c r="F61" s="18"/>
      <c r="G61" s="16"/>
      <c r="H61" s="18"/>
      <c r="I61" s="18"/>
      <c r="J61" s="18"/>
      <c r="K61" s="18"/>
      <c r="L61" s="25"/>
      <c r="M61" s="17"/>
      <c r="N61" s="18"/>
      <c r="O61" s="18"/>
      <c r="P61" s="16">
        <f>SUM(D61:O61)</f>
        <v>150000</v>
      </c>
    </row>
    <row r="62" spans="1:17" s="12" customFormat="1" ht="37.5" customHeight="1" x14ac:dyDescent="0.3">
      <c r="A62" s="19" t="s">
        <v>31</v>
      </c>
      <c r="B62" s="18"/>
      <c r="C62" s="18"/>
      <c r="D62" s="18"/>
      <c r="E62" s="16"/>
      <c r="F62" s="18"/>
      <c r="G62" s="16"/>
      <c r="H62" s="18"/>
      <c r="I62" s="18"/>
      <c r="J62" s="18"/>
      <c r="K62" s="18"/>
      <c r="L62" s="26"/>
      <c r="M62" s="17"/>
      <c r="N62" s="18"/>
      <c r="O62" s="18"/>
      <c r="P62" s="16">
        <f>SUM(D62:O62)</f>
        <v>0</v>
      </c>
    </row>
    <row r="63" spans="1:17" s="12" customFormat="1" ht="37.5" customHeight="1" x14ac:dyDescent="0.3">
      <c r="A63" s="23" t="s">
        <v>30</v>
      </c>
      <c r="B63" s="22">
        <f>SUM(B64:B67)</f>
        <v>0</v>
      </c>
      <c r="C63" s="22">
        <f>SUM(C64:C67)</f>
        <v>0</v>
      </c>
      <c r="D63" s="22">
        <f>SUM(D64:D67)</f>
        <v>0</v>
      </c>
      <c r="E63" s="20">
        <f>SUM(E64:E67)</f>
        <v>0</v>
      </c>
      <c r="F63" s="20">
        <f>SUM(F64:F67)</f>
        <v>0</v>
      </c>
      <c r="G63" s="20">
        <f>SUM(G64:G67)</f>
        <v>0</v>
      </c>
      <c r="H63" s="20">
        <f>SUM(H64:H67)</f>
        <v>0</v>
      </c>
      <c r="I63" s="20">
        <f>SUM(I64:I67)</f>
        <v>0</v>
      </c>
      <c r="J63" s="20">
        <f>SUM(J64:J67)</f>
        <v>0</v>
      </c>
      <c r="K63" s="20">
        <f>SUM(K64:K67)</f>
        <v>0</v>
      </c>
      <c r="L63" s="20">
        <f>SUM(L64:L67)</f>
        <v>0</v>
      </c>
      <c r="M63" s="21">
        <f>SUM(M64:M67)</f>
        <v>0</v>
      </c>
      <c r="N63" s="20">
        <f>SUM(N64:N67)</f>
        <v>0</v>
      </c>
      <c r="O63" s="20">
        <f>SUM(O64:O67)</f>
        <v>0</v>
      </c>
      <c r="P63" s="20">
        <f>SUM(P64:P67)</f>
        <v>0</v>
      </c>
    </row>
    <row r="64" spans="1:17" s="12" customFormat="1" ht="37.5" customHeight="1" x14ac:dyDescent="0.3">
      <c r="A64" s="24" t="s">
        <v>29</v>
      </c>
      <c r="B64" s="18">
        <f>+'[1]P1 Presupuesto Aprobado'!B63</f>
        <v>0</v>
      </c>
      <c r="C64" s="18"/>
      <c r="D64" s="18"/>
      <c r="E64" s="16"/>
      <c r="F64" s="16"/>
      <c r="G64" s="18"/>
      <c r="H64" s="16"/>
      <c r="I64" s="16"/>
      <c r="J64" s="16"/>
      <c r="K64" s="16"/>
      <c r="L64" s="16"/>
      <c r="M64" s="17"/>
      <c r="N64" s="16"/>
      <c r="O64" s="16"/>
      <c r="P64" s="16">
        <f>SUM(D64:O64)</f>
        <v>0</v>
      </c>
    </row>
    <row r="65" spans="1:16" s="12" customFormat="1" ht="37.5" customHeight="1" x14ac:dyDescent="0.3">
      <c r="A65" s="24" t="s">
        <v>28</v>
      </c>
      <c r="B65" s="18">
        <f>+'[1]P1 Presupuesto Aprobado'!B64</f>
        <v>0</v>
      </c>
      <c r="C65" s="18"/>
      <c r="D65" s="18"/>
      <c r="E65" s="16"/>
      <c r="F65" s="16"/>
      <c r="G65" s="16"/>
      <c r="H65" s="16"/>
      <c r="I65" s="16"/>
      <c r="J65" s="16"/>
      <c r="K65" s="16"/>
      <c r="L65" s="16"/>
      <c r="M65" s="17"/>
      <c r="N65" s="16"/>
      <c r="O65" s="16"/>
      <c r="P65" s="16">
        <f>SUM(D65:O65)</f>
        <v>0</v>
      </c>
    </row>
    <row r="66" spans="1:16" s="12" customFormat="1" ht="37.5" customHeight="1" x14ac:dyDescent="0.3">
      <c r="A66" s="24" t="s">
        <v>27</v>
      </c>
      <c r="B66" s="18">
        <f>+'[1]P1 Presupuesto Aprobado'!B65</f>
        <v>0</v>
      </c>
      <c r="C66" s="18"/>
      <c r="D66" s="18"/>
      <c r="E66" s="16"/>
      <c r="F66" s="16"/>
      <c r="G66" s="16"/>
      <c r="H66" s="16"/>
      <c r="I66" s="16"/>
      <c r="J66" s="16"/>
      <c r="K66" s="16"/>
      <c r="L66" s="16"/>
      <c r="M66" s="17"/>
      <c r="N66" s="16"/>
      <c r="O66" s="16"/>
      <c r="P66" s="16">
        <f>SUM(D66:O66)</f>
        <v>0</v>
      </c>
    </row>
    <row r="67" spans="1:16" s="12" customFormat="1" ht="37.5" customHeight="1" x14ac:dyDescent="0.3">
      <c r="A67" s="19" t="s">
        <v>26</v>
      </c>
      <c r="B67" s="18">
        <f>+'[1]P1 Presupuesto Aprobado'!B66</f>
        <v>0</v>
      </c>
      <c r="C67" s="18"/>
      <c r="D67" s="18"/>
      <c r="E67" s="16"/>
      <c r="F67" s="16"/>
      <c r="G67" s="16"/>
      <c r="H67" s="16"/>
      <c r="I67" s="16"/>
      <c r="J67" s="16"/>
      <c r="K67" s="16"/>
      <c r="L67" s="16"/>
      <c r="M67" s="17"/>
      <c r="N67" s="16"/>
      <c r="O67" s="16"/>
      <c r="P67" s="16">
        <f>SUM(D67:O67)</f>
        <v>0</v>
      </c>
    </row>
    <row r="68" spans="1:16" s="12" customFormat="1" ht="37.5" customHeight="1" x14ac:dyDescent="0.3">
      <c r="A68" s="30" t="s">
        <v>25</v>
      </c>
      <c r="B68" s="22">
        <f>SUM(B69:B75)</f>
        <v>0</v>
      </c>
      <c r="C68" s="22">
        <f>SUM(C69:C75)</f>
        <v>0</v>
      </c>
      <c r="D68" s="22">
        <f>SUM(D69:D75)</f>
        <v>0</v>
      </c>
      <c r="E68" s="20">
        <f>SUM(E69:E75)</f>
        <v>0</v>
      </c>
      <c r="F68" s="20">
        <f>SUM(F69:F75)</f>
        <v>0</v>
      </c>
      <c r="G68" s="20">
        <f>SUM(G69:G75)</f>
        <v>0</v>
      </c>
      <c r="H68" s="20">
        <f>SUM(H69:H75)</f>
        <v>0</v>
      </c>
      <c r="I68" s="20">
        <f>SUM(I69:I75)</f>
        <v>0</v>
      </c>
      <c r="J68" s="20">
        <f>SUM(J69:J75)</f>
        <v>0</v>
      </c>
      <c r="K68" s="20">
        <f>SUM(K69:K75)</f>
        <v>0</v>
      </c>
      <c r="L68" s="20">
        <f>SUM(L69:L75)</f>
        <v>0</v>
      </c>
      <c r="M68" s="21">
        <f>SUM(M69:M75)</f>
        <v>0</v>
      </c>
      <c r="N68" s="20">
        <f>SUM(N69:N75)</f>
        <v>0</v>
      </c>
      <c r="O68" s="20">
        <f>SUM(O69:O75)</f>
        <v>0</v>
      </c>
      <c r="P68" s="20">
        <f>SUM(P69:P75)</f>
        <v>0</v>
      </c>
    </row>
    <row r="69" spans="1:16" s="12" customFormat="1" ht="37.5" customHeight="1" x14ac:dyDescent="0.3">
      <c r="A69" s="24" t="s">
        <v>24</v>
      </c>
      <c r="B69" s="18">
        <f>+'[1]P1 Presupuesto Aprobado'!B68</f>
        <v>0</v>
      </c>
      <c r="C69" s="18"/>
      <c r="D69" s="18"/>
      <c r="E69" s="16"/>
      <c r="F69" s="16"/>
      <c r="G69" s="16"/>
      <c r="H69" s="16"/>
      <c r="I69" s="16"/>
      <c r="J69" s="16"/>
      <c r="K69" s="16"/>
      <c r="L69" s="16"/>
      <c r="M69" s="17"/>
      <c r="N69" s="16"/>
      <c r="O69" s="16"/>
      <c r="P69" s="16">
        <f>SUM(D69:O69)</f>
        <v>0</v>
      </c>
    </row>
    <row r="70" spans="1:16" s="12" customFormat="1" ht="37.5" customHeight="1" x14ac:dyDescent="0.3">
      <c r="A70" s="19" t="s">
        <v>23</v>
      </c>
      <c r="B70" s="18">
        <f>+'[1]P1 Presupuesto Aprobado'!B69</f>
        <v>0</v>
      </c>
      <c r="C70" s="18"/>
      <c r="D70" s="18"/>
      <c r="E70" s="16"/>
      <c r="F70" s="16"/>
      <c r="G70" s="16"/>
      <c r="H70" s="16"/>
      <c r="I70" s="16"/>
      <c r="J70" s="16"/>
      <c r="K70" s="16"/>
      <c r="L70" s="16"/>
      <c r="M70" s="17"/>
      <c r="N70" s="16"/>
      <c r="O70" s="16"/>
      <c r="P70" s="16">
        <f>SUM(D70:O70)</f>
        <v>0</v>
      </c>
    </row>
    <row r="71" spans="1:16" s="12" customFormat="1" ht="37.5" customHeight="1" x14ac:dyDescent="0.3">
      <c r="A71" s="29" t="s">
        <v>22</v>
      </c>
      <c r="B71" s="18">
        <f>+'[1]P1 Presupuesto Aprobado'!B70</f>
        <v>0</v>
      </c>
      <c r="C71" s="27"/>
      <c r="D71" s="18"/>
      <c r="E71" s="16"/>
      <c r="F71" s="16"/>
      <c r="G71" s="16"/>
      <c r="H71" s="16"/>
      <c r="I71" s="16"/>
      <c r="J71" s="16"/>
      <c r="K71" s="16"/>
      <c r="L71" s="16"/>
      <c r="M71" s="17"/>
      <c r="N71" s="16"/>
      <c r="O71" s="16"/>
      <c r="P71" s="16">
        <f>SUM(D71:O71)</f>
        <v>0</v>
      </c>
    </row>
    <row r="72" spans="1:16" s="12" customFormat="1" ht="37.5" customHeight="1" x14ac:dyDescent="0.3">
      <c r="A72" s="24" t="s">
        <v>21</v>
      </c>
      <c r="B72" s="18">
        <f>+'[1]P1 Presupuesto Aprobado'!B71</f>
        <v>0</v>
      </c>
      <c r="C72" s="18"/>
      <c r="D72" s="18"/>
      <c r="E72" s="16"/>
      <c r="F72" s="16"/>
      <c r="G72" s="16"/>
      <c r="H72" s="16"/>
      <c r="I72" s="16"/>
      <c r="J72" s="16"/>
      <c r="K72" s="16"/>
      <c r="L72" s="16"/>
      <c r="M72" s="17"/>
      <c r="N72" s="16"/>
      <c r="O72" s="16"/>
      <c r="P72" s="16">
        <f>SUM(D72:O72)</f>
        <v>0</v>
      </c>
    </row>
    <row r="73" spans="1:16" s="12" customFormat="1" ht="37.5" customHeight="1" x14ac:dyDescent="0.3">
      <c r="A73" s="24" t="s">
        <v>20</v>
      </c>
      <c r="B73" s="18">
        <f>+'[1]P1 Presupuesto Aprobado'!B72</f>
        <v>0</v>
      </c>
      <c r="C73" s="18"/>
      <c r="D73" s="18"/>
      <c r="E73" s="16"/>
      <c r="F73" s="16"/>
      <c r="G73" s="16"/>
      <c r="H73" s="16"/>
      <c r="I73" s="16"/>
      <c r="J73" s="16"/>
      <c r="K73" s="16"/>
      <c r="L73" s="16"/>
      <c r="M73" s="17"/>
      <c r="N73" s="16"/>
      <c r="O73" s="16"/>
      <c r="P73" s="16">
        <f>SUM(D73:O73)</f>
        <v>0</v>
      </c>
    </row>
    <row r="74" spans="1:16" s="12" customFormat="1" ht="37.5" customHeight="1" x14ac:dyDescent="0.3">
      <c r="A74" s="19" t="s">
        <v>19</v>
      </c>
      <c r="B74" s="18">
        <f>+'[1]P1 Presupuesto Aprobado'!B73</f>
        <v>0</v>
      </c>
      <c r="C74" s="18"/>
      <c r="D74" s="18"/>
      <c r="E74" s="16"/>
      <c r="F74" s="16"/>
      <c r="G74" s="16"/>
      <c r="H74" s="16"/>
      <c r="I74" s="16"/>
      <c r="J74" s="16"/>
      <c r="K74" s="16"/>
      <c r="L74" s="16"/>
      <c r="M74" s="17"/>
      <c r="N74" s="16"/>
      <c r="O74" s="16"/>
      <c r="P74" s="16">
        <f>SUM(D74:O74)</f>
        <v>0</v>
      </c>
    </row>
    <row r="75" spans="1:16" s="12" customFormat="1" ht="37.5" customHeight="1" x14ac:dyDescent="0.3">
      <c r="A75" s="28" t="s">
        <v>18</v>
      </c>
      <c r="B75" s="18">
        <f>+'[1]P1 Presupuesto Aprobado'!B74</f>
        <v>0</v>
      </c>
      <c r="C75" s="27"/>
      <c r="D75" s="27"/>
      <c r="E75" s="25"/>
      <c r="F75" s="25"/>
      <c r="G75" s="25"/>
      <c r="H75" s="25"/>
      <c r="I75" s="25"/>
      <c r="J75" s="25"/>
      <c r="K75" s="25"/>
      <c r="L75" s="25"/>
      <c r="M75" s="26"/>
      <c r="N75" s="25"/>
      <c r="O75" s="25"/>
      <c r="P75" s="16">
        <f>SUM(D75:O75)</f>
        <v>0</v>
      </c>
    </row>
    <row r="76" spans="1:16" s="12" customFormat="1" ht="37.5" customHeight="1" x14ac:dyDescent="0.3">
      <c r="A76" s="23" t="s">
        <v>17</v>
      </c>
      <c r="B76" s="22">
        <f>SUM(B77:B78)</f>
        <v>0</v>
      </c>
      <c r="C76" s="22">
        <f>SUM(C77:C78)</f>
        <v>0</v>
      </c>
      <c r="D76" s="22">
        <f>SUM(D77:D78)</f>
        <v>0</v>
      </c>
      <c r="E76" s="20">
        <f>SUM(E77:E78)</f>
        <v>0</v>
      </c>
      <c r="F76" s="20">
        <f>SUM(F77:F78)</f>
        <v>0</v>
      </c>
      <c r="G76" s="20">
        <f>SUM(G77:G78)</f>
        <v>0</v>
      </c>
      <c r="H76" s="20">
        <f>SUM(H77:H78)</f>
        <v>0</v>
      </c>
      <c r="I76" s="20">
        <f>SUM(I77:I78)</f>
        <v>0</v>
      </c>
      <c r="J76" s="20">
        <f>SUM(J77:J78)</f>
        <v>0</v>
      </c>
      <c r="K76" s="20">
        <f>SUM(K77:K78)</f>
        <v>0</v>
      </c>
      <c r="L76" s="20">
        <f>SUM(L77:L78)</f>
        <v>0</v>
      </c>
      <c r="M76" s="21">
        <f>SUM(M77:M78)</f>
        <v>0</v>
      </c>
      <c r="N76" s="20">
        <f>SUM(N77:N78)</f>
        <v>0</v>
      </c>
      <c r="O76" s="20">
        <f>SUM(O77:O78)</f>
        <v>0</v>
      </c>
      <c r="P76" s="20">
        <f>SUM(P77:P78)</f>
        <v>0</v>
      </c>
    </row>
    <row r="77" spans="1:16" s="12" customFormat="1" ht="37.5" customHeight="1" x14ac:dyDescent="0.3">
      <c r="A77" s="19" t="s">
        <v>16</v>
      </c>
      <c r="B77" s="18"/>
      <c r="C77" s="18"/>
      <c r="D77" s="18"/>
      <c r="E77" s="16"/>
      <c r="F77" s="16"/>
      <c r="G77" s="16"/>
      <c r="H77" s="16"/>
      <c r="I77" s="16"/>
      <c r="J77" s="16"/>
      <c r="K77" s="16"/>
      <c r="L77" s="16"/>
      <c r="M77" s="17"/>
      <c r="N77" s="16"/>
      <c r="O77" s="16"/>
      <c r="P77" s="16">
        <f>SUM(D77:O77)</f>
        <v>0</v>
      </c>
    </row>
    <row r="78" spans="1:16" s="12" customFormat="1" ht="37.5" customHeight="1" x14ac:dyDescent="0.3">
      <c r="A78" s="19" t="s">
        <v>15</v>
      </c>
      <c r="B78" s="18"/>
      <c r="C78" s="18"/>
      <c r="D78" s="18"/>
      <c r="E78" s="16"/>
      <c r="F78" s="16"/>
      <c r="G78" s="16"/>
      <c r="H78" s="16"/>
      <c r="I78" s="16"/>
      <c r="J78" s="16"/>
      <c r="K78" s="16"/>
      <c r="L78" s="16"/>
      <c r="M78" s="17"/>
      <c r="N78" s="16"/>
      <c r="O78" s="16"/>
      <c r="P78" s="16">
        <f>SUM(D78:O78)</f>
        <v>0</v>
      </c>
    </row>
    <row r="79" spans="1:16" s="12" customFormat="1" ht="37.5" customHeight="1" x14ac:dyDescent="0.3">
      <c r="A79" s="23" t="s">
        <v>14</v>
      </c>
      <c r="B79" s="22">
        <f>SUM(B80:B81)</f>
        <v>0</v>
      </c>
      <c r="C79" s="22">
        <f>SUM(C80:C81)</f>
        <v>0</v>
      </c>
      <c r="D79" s="22">
        <f>SUM(D80:D81)</f>
        <v>0</v>
      </c>
      <c r="E79" s="20">
        <f>SUM(E80:E81)</f>
        <v>0</v>
      </c>
      <c r="F79" s="20">
        <f>SUM(F80:F81)</f>
        <v>0</v>
      </c>
      <c r="G79" s="20">
        <f>SUM(G80:G81)</f>
        <v>0</v>
      </c>
      <c r="H79" s="20">
        <f>SUM(H80:H81)</f>
        <v>0</v>
      </c>
      <c r="I79" s="20">
        <f>SUM(I80:I81)</f>
        <v>0</v>
      </c>
      <c r="J79" s="20">
        <f>SUM(J80:J81)</f>
        <v>0</v>
      </c>
      <c r="K79" s="20">
        <f>SUM(K80:K81)</f>
        <v>0</v>
      </c>
      <c r="L79" s="20">
        <f>SUM(L80:L81)</f>
        <v>0</v>
      </c>
      <c r="M79" s="21">
        <f>SUM(M80:M81)</f>
        <v>0</v>
      </c>
      <c r="N79" s="20">
        <f>SUM(N80:N81)</f>
        <v>0</v>
      </c>
      <c r="O79" s="20">
        <f>SUM(O80:O81)</f>
        <v>0</v>
      </c>
      <c r="P79" s="20">
        <f>SUM(P80:P81)</f>
        <v>0</v>
      </c>
    </row>
    <row r="80" spans="1:16" s="12" customFormat="1" ht="37.5" customHeight="1" x14ac:dyDescent="0.3">
      <c r="A80" s="24" t="s">
        <v>13</v>
      </c>
      <c r="B80" s="18"/>
      <c r="C80" s="18"/>
      <c r="D80" s="18"/>
      <c r="E80" s="16"/>
      <c r="F80" s="16"/>
      <c r="G80" s="16"/>
      <c r="H80" s="16"/>
      <c r="I80" s="16"/>
      <c r="J80" s="16"/>
      <c r="K80" s="16"/>
      <c r="L80" s="16"/>
      <c r="M80" s="17"/>
      <c r="N80" s="16"/>
      <c r="O80" s="16"/>
      <c r="P80" s="16">
        <f>SUM(D80:O80)</f>
        <v>0</v>
      </c>
    </row>
    <row r="81" spans="1:16" s="12" customFormat="1" ht="37.5" customHeight="1" x14ac:dyDescent="0.3">
      <c r="A81" s="24" t="s">
        <v>12</v>
      </c>
      <c r="B81" s="18"/>
      <c r="C81" s="18"/>
      <c r="D81" s="18"/>
      <c r="E81" s="16"/>
      <c r="F81" s="16"/>
      <c r="G81" s="16"/>
      <c r="H81" s="16"/>
      <c r="I81" s="16"/>
      <c r="J81" s="16"/>
      <c r="K81" s="16"/>
      <c r="L81" s="16"/>
      <c r="M81" s="17"/>
      <c r="N81" s="16"/>
      <c r="O81" s="16"/>
      <c r="P81" s="16">
        <f>SUM(D81:O81)</f>
        <v>0</v>
      </c>
    </row>
    <row r="82" spans="1:16" s="12" customFormat="1" ht="37.5" customHeight="1" x14ac:dyDescent="0.3">
      <c r="A82" s="23" t="s">
        <v>11</v>
      </c>
      <c r="B82" s="22">
        <f>SUM(B83)</f>
        <v>0</v>
      </c>
      <c r="C82" s="22">
        <f>SUM(C83)</f>
        <v>0</v>
      </c>
      <c r="D82" s="22">
        <f>SUM(D83)</f>
        <v>0</v>
      </c>
      <c r="E82" s="20">
        <f>SUM(E83)</f>
        <v>0</v>
      </c>
      <c r="F82" s="20">
        <f>SUM(F83)</f>
        <v>0</v>
      </c>
      <c r="G82" s="20">
        <f>SUM(G83)</f>
        <v>0</v>
      </c>
      <c r="H82" s="20">
        <f>SUM(H83)</f>
        <v>0</v>
      </c>
      <c r="I82" s="20">
        <f>SUM(I83)</f>
        <v>0</v>
      </c>
      <c r="J82" s="20">
        <f>SUM(J83)</f>
        <v>0</v>
      </c>
      <c r="K82" s="20">
        <f>SUM(K83)</f>
        <v>0</v>
      </c>
      <c r="L82" s="20">
        <f>SUM(L83)</f>
        <v>0</v>
      </c>
      <c r="M82" s="21">
        <f>SUM(M83)</f>
        <v>0</v>
      </c>
      <c r="N82" s="20">
        <f>SUM(N83)</f>
        <v>0</v>
      </c>
      <c r="O82" s="20">
        <f>SUM(O83)</f>
        <v>0</v>
      </c>
      <c r="P82" s="20">
        <f>SUM(P83)</f>
        <v>0</v>
      </c>
    </row>
    <row r="83" spans="1:16" s="12" customFormat="1" ht="37.5" customHeight="1" x14ac:dyDescent="0.3">
      <c r="A83" s="19" t="s">
        <v>10</v>
      </c>
      <c r="B83" s="18"/>
      <c r="C83" s="18"/>
      <c r="D83" s="18"/>
      <c r="E83" s="16"/>
      <c r="F83" s="16"/>
      <c r="G83" s="16"/>
      <c r="H83" s="16"/>
      <c r="I83" s="16"/>
      <c r="J83" s="16"/>
      <c r="K83" s="16"/>
      <c r="L83" s="16"/>
      <c r="M83" s="17"/>
      <c r="N83" s="16"/>
      <c r="O83" s="16"/>
      <c r="P83" s="16">
        <f>SUM(D83:O83)</f>
        <v>0</v>
      </c>
    </row>
    <row r="84" spans="1:16" s="12" customFormat="1" ht="33.75" customHeight="1" x14ac:dyDescent="0.3">
      <c r="A84" s="15" t="s">
        <v>9</v>
      </c>
      <c r="B84" s="13">
        <f>+B82+B79+B76+B68+B63+B53+B46+B37+B27+B17+B11</f>
        <v>688196139.28999996</v>
      </c>
      <c r="C84" s="14">
        <f>+C82+C79+C76+C68+C63+C53+C46+C37+C27+C17+C11</f>
        <v>0</v>
      </c>
      <c r="D84" s="13">
        <f>+D82+D79+D76+D68+D63+D53+D46+D37+D27+D17+D11</f>
        <v>17164869.41</v>
      </c>
      <c r="E84" s="13">
        <f>+E82+E79+E76+E68+E63+E53+E46+E37+E27+E17+E11</f>
        <v>10151352.790000001</v>
      </c>
      <c r="F84" s="13">
        <f>+F82+F79+F76+F68+F63+F53+F46+F37+F27+F17+F11</f>
        <v>0</v>
      </c>
      <c r="G84" s="13">
        <f>+G82+G79+G76+G68+G63+G53+G46+G37+G27+G17+G11</f>
        <v>0</v>
      </c>
      <c r="H84" s="13">
        <f>+H82+H79+H76+H68+H63+H53+H46+H37+H27+H17+H11</f>
        <v>0</v>
      </c>
      <c r="I84" s="13">
        <f>+I82+I79+I76+I68+I63+I53+I46+I37+I27+I17+I11</f>
        <v>0</v>
      </c>
      <c r="J84" s="13">
        <f>+J82+J79+J76+J68+J63+J53+J46+J37+J27+J17+J11</f>
        <v>0</v>
      </c>
      <c r="K84" s="13">
        <f>+K82+K79+K76+K68+K63+K53+K46+K37+K27+K17+K11</f>
        <v>0</v>
      </c>
      <c r="L84" s="13">
        <f>+L82+L79+L76+L68+L63+L53+L46+L37+L27+L17+L11</f>
        <v>0</v>
      </c>
      <c r="M84" s="13">
        <f>+M82+M79+M76+M68+M63+M53+M46+M37+M27+M17+M11</f>
        <v>0</v>
      </c>
      <c r="N84" s="13">
        <f>+N82+N79+N76+N68+N63+N53+N46+N37+N27+N17+N11</f>
        <v>0</v>
      </c>
      <c r="O84" s="13">
        <f>+O82+O79+O76+O68+O63+O53+O46+O37+O27+O17+O11</f>
        <v>0</v>
      </c>
      <c r="P84" s="13">
        <f>+P82+P79+P76+P68+P63+P53+P46+P37+P27+P17+P11</f>
        <v>27316222.199999999</v>
      </c>
    </row>
    <row r="86" spans="1:16" ht="15.75" thickBot="1" x14ac:dyDescent="0.3">
      <c r="E86" s="11"/>
      <c r="F86" s="11"/>
      <c r="J86" s="11"/>
    </row>
    <row r="87" spans="1:16" ht="30.75" thickBot="1" x14ac:dyDescent="0.3">
      <c r="A87" s="10" t="s">
        <v>8</v>
      </c>
    </row>
    <row r="88" spans="1:16" ht="30.75" thickBot="1" x14ac:dyDescent="0.3">
      <c r="A88" s="10" t="s">
        <v>7</v>
      </c>
    </row>
    <row r="89" spans="1:16" ht="75.75" thickBot="1" x14ac:dyDescent="0.3">
      <c r="A89" s="9" t="s">
        <v>6</v>
      </c>
    </row>
    <row r="90" spans="1:16" ht="21" customHeight="1" x14ac:dyDescent="0.25"/>
    <row r="91" spans="1:16" ht="21" customHeight="1" x14ac:dyDescent="0.25"/>
    <row r="92" spans="1:16" ht="21" customHeight="1" x14ac:dyDescent="0.25"/>
    <row r="93" spans="1:16" x14ac:dyDescent="0.25">
      <c r="A93" s="1"/>
      <c r="I93" s="1"/>
      <c r="K93" s="1"/>
    </row>
    <row r="94" spans="1:16" x14ac:dyDescent="0.25">
      <c r="A94" s="1"/>
      <c r="I94" s="1"/>
    </row>
    <row r="95" spans="1:16" x14ac:dyDescent="0.25">
      <c r="A95" s="1" t="s">
        <v>5</v>
      </c>
      <c r="B95" s="1"/>
      <c r="E95" s="1"/>
      <c r="I95" s="1" t="s">
        <v>4</v>
      </c>
      <c r="K95" s="1"/>
    </row>
    <row r="96" spans="1:16" x14ac:dyDescent="0.25">
      <c r="A96" s="1"/>
      <c r="B96" s="1"/>
      <c r="I96" s="1"/>
      <c r="K96" s="1"/>
    </row>
    <row r="97" spans="1:16" x14ac:dyDescent="0.25">
      <c r="A97" s="1"/>
      <c r="B97" s="1"/>
      <c r="I97" s="1"/>
      <c r="K97" s="1"/>
    </row>
    <row r="98" spans="1:16" x14ac:dyDescent="0.25">
      <c r="A98" s="6"/>
      <c r="B98" s="1"/>
      <c r="E98" s="8"/>
      <c r="F98" s="8"/>
      <c r="I98" s="6"/>
      <c r="J98" s="7"/>
      <c r="K98" s="6"/>
      <c r="L98" s="6"/>
      <c r="M98" s="6"/>
      <c r="N98" s="6"/>
      <c r="O98" s="6"/>
      <c r="P98" s="6"/>
    </row>
    <row r="99" spans="1:16" ht="21" x14ac:dyDescent="0.35">
      <c r="A99" s="4" t="s">
        <v>3</v>
      </c>
      <c r="B99" s="4"/>
      <c r="C99" s="3"/>
      <c r="D99" s="3"/>
      <c r="E99" s="5"/>
      <c r="F99" s="5"/>
      <c r="I99" s="2" t="s">
        <v>2</v>
      </c>
      <c r="J99" s="2"/>
      <c r="K99" s="2"/>
      <c r="L99" s="2"/>
      <c r="M99" s="2"/>
      <c r="N99" s="2"/>
      <c r="O99" s="2"/>
      <c r="P99" s="2"/>
    </row>
    <row r="100" spans="1:16" ht="21" x14ac:dyDescent="0.35">
      <c r="A100" s="4" t="s">
        <v>1</v>
      </c>
      <c r="B100" s="4"/>
      <c r="C100" s="3"/>
      <c r="D100" s="3"/>
      <c r="E100" s="4"/>
      <c r="F100" s="3"/>
      <c r="I100" s="2" t="s">
        <v>0</v>
      </c>
      <c r="J100" s="2"/>
      <c r="K100" s="2"/>
      <c r="L100" s="2"/>
      <c r="M100" s="2"/>
      <c r="N100" s="2"/>
      <c r="O100" s="2"/>
      <c r="P100" s="2"/>
    </row>
    <row r="101" spans="1:16" x14ac:dyDescent="0.25">
      <c r="A101" s="1"/>
      <c r="I101" s="1"/>
    </row>
    <row r="102" spans="1:16" x14ac:dyDescent="0.25">
      <c r="A102" s="1"/>
      <c r="I102" s="1"/>
      <c r="K102" s="1"/>
    </row>
  </sheetData>
  <mergeCells count="13">
    <mergeCell ref="E99:F99"/>
    <mergeCell ref="E98:F98"/>
    <mergeCell ref="I99:P99"/>
    <mergeCell ref="I100:P100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2026-03-05T14:36:44Z</dcterms:created>
  <dcterms:modified xsi:type="dcterms:W3CDTF">2026-03-05T14:37:35Z</dcterms:modified>
</cp:coreProperties>
</file>