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29393078-B3BB-475D-8029-F9FAD585408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CXP MARZO 2026" sheetId="1" r:id="rId1"/>
  </sheets>
  <definedNames>
    <definedName name="_xlnm._FilterDatabase" localSheetId="0" hidden="1">'CXP MARZO 2026'!$A$8:$O$206</definedName>
    <definedName name="_xlnm.Print_Area" localSheetId="0">'CXP MARZO 2026'!$A$2:$K$206</definedName>
    <definedName name="_xlnm.Print_Titles" localSheetId="0">'CXP MARZO 2026'!$2:$8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8" i="1" l="1"/>
  <c r="L263" i="1"/>
  <c r="L282" i="1" l="1"/>
  <c r="L279" i="1"/>
  <c r="L186" i="1"/>
  <c r="L168" i="1"/>
  <c r="L156" i="1"/>
  <c r="L140" i="1"/>
  <c r="L134" i="1"/>
  <c r="L131" i="1"/>
  <c r="L101" i="1"/>
  <c r="L84" i="1"/>
  <c r="L218" i="1"/>
  <c r="L196" i="1"/>
  <c r="L261" i="1"/>
  <c r="L291" i="1" l="1"/>
  <c r="L272" i="1"/>
  <c r="L236" i="1"/>
  <c r="L225" i="1"/>
  <c r="L149" i="1" l="1"/>
  <c r="L111" i="1"/>
  <c r="L83" i="1" l="1"/>
  <c r="L209" i="1" l="1"/>
  <c r="L275" i="1"/>
  <c r="L260" i="1"/>
  <c r="L222" i="1"/>
  <c r="L212" i="1"/>
  <c r="L190" i="1"/>
  <c r="L162" i="1"/>
  <c r="L107" i="1"/>
  <c r="L88" i="1"/>
  <c r="L80" i="1"/>
  <c r="L17" i="1"/>
  <c r="L100" i="1"/>
  <c r="L142" i="1"/>
  <c r="L200" i="1"/>
  <c r="L223" i="1"/>
  <c r="L226" i="1"/>
  <c r="L233" i="1"/>
  <c r="L244" i="1"/>
  <c r="L206" i="1"/>
  <c r="L273" i="1"/>
  <c r="L269" i="1"/>
  <c r="L264" i="1"/>
  <c r="L262" i="1"/>
  <c r="L238" i="1"/>
  <c r="L194" i="1"/>
  <c r="L185" i="1"/>
  <c r="L169" i="1"/>
  <c r="L157" i="1"/>
  <c r="L150" i="1"/>
  <c r="L122" i="1"/>
  <c r="L106" i="1"/>
  <c r="L65" i="1"/>
  <c r="L64" i="1" l="1"/>
  <c r="L159" i="1"/>
  <c r="L181" i="1"/>
  <c r="L286" i="1" l="1"/>
  <c r="L277" i="1"/>
  <c r="L268" i="1"/>
  <c r="L182" i="1"/>
  <c r="L184" i="1"/>
  <c r="K172" i="1"/>
  <c r="L144" i="1"/>
  <c r="L137" i="1"/>
  <c r="L114" i="1"/>
  <c r="L104" i="1" l="1"/>
  <c r="L9" i="1" l="1"/>
  <c r="L285" i="1" l="1"/>
  <c r="L164" i="1"/>
  <c r="L132" i="1" l="1"/>
  <c r="L201" i="1"/>
  <c r="L180" i="1" l="1"/>
  <c r="L205" i="1"/>
  <c r="L81" i="1"/>
  <c r="L135" i="1" l="1"/>
  <c r="L220" i="1" l="1"/>
  <c r="L292" i="1" l="1"/>
  <c r="L125" i="1" l="1"/>
  <c r="K294" i="1" l="1"/>
  <c r="L267" i="1"/>
  <c r="L298" i="1" l="1"/>
  <c r="K299" i="1"/>
  <c r="L119" i="1"/>
  <c r="L237" i="1" l="1"/>
  <c r="L174" i="1" l="1"/>
  <c r="L85" i="1" l="1"/>
  <c r="L187" i="1" l="1"/>
  <c r="L76" i="1" l="1"/>
  <c r="L283" i="1" l="1"/>
  <c r="L112" i="1"/>
  <c r="L224" i="1" l="1"/>
  <c r="L113" i="1" l="1"/>
  <c r="L136" i="1"/>
  <c r="L145" i="1"/>
  <c r="L219" i="1"/>
</calcChain>
</file>

<file path=xl/sharedStrings.xml><?xml version="1.0" encoding="utf-8"?>
<sst xmlns="http://schemas.openxmlformats.org/spreadsheetml/2006/main" count="1263" uniqueCount="524">
  <si>
    <t>No.</t>
  </si>
  <si>
    <t>FECHA DE FACTURA</t>
  </si>
  <si>
    <t xml:space="preserve">SUPLIDOR </t>
  </si>
  <si>
    <t xml:space="preserve">CONCEPTO </t>
  </si>
  <si>
    <t>0012/2019</t>
  </si>
  <si>
    <t>ALMACENES JOSE SRL</t>
  </si>
  <si>
    <t>AIR LIQUIDE DOMINICANA SAS</t>
  </si>
  <si>
    <t>AYUNTAMIENTO MUNICIPAL DE LA VEGA</t>
  </si>
  <si>
    <t>BIO NOVA SRL</t>
  </si>
  <si>
    <t>BIO NUCLEAR  S A</t>
  </si>
  <si>
    <t>BRENMARFA IMPORT SRL</t>
  </si>
  <si>
    <t>CARMEN ARGENTINA ESPAILLAT LORA</t>
  </si>
  <si>
    <t>COMPAÑIA DOMINICANA DE TELEFONO S A</t>
  </si>
  <si>
    <t>CONSORCIO TOOLS &amp; RESOURCE-ECOCISA</t>
  </si>
  <si>
    <t>CONSTRUCCIONES PAMERCON SRL</t>
  </si>
  <si>
    <t>COPEM HOSPICLINIC SRL</t>
  </si>
  <si>
    <t>CORPORACION DEL ACUEDUCTO Y ALCANTARILLADO DE LA VEGA (CORAAVEGA)</t>
  </si>
  <si>
    <t>CRUZ AYALA S.R.L</t>
  </si>
  <si>
    <t>DELMEDICAL SRL</t>
  </si>
  <si>
    <t>DOMEDICAL SUPPLY SRL</t>
  </si>
  <si>
    <t>EPX DOMINICANA SRL</t>
  </si>
  <si>
    <t>ESTACION DE SERVICIOS ATLAS SRL</t>
  </si>
  <si>
    <t>EZEQUIEL DE LEON JIMENEZ</t>
  </si>
  <si>
    <t>GERENFAR SRL</t>
  </si>
  <si>
    <t>GRUPO FARMACEUTICO CAR-M SRL</t>
  </si>
  <si>
    <t>HEXAPOWER PHARMA SRL</t>
  </si>
  <si>
    <t>HOSPICALFA MEDICAL SRL</t>
  </si>
  <si>
    <t>HOSPIFAR SRL</t>
  </si>
  <si>
    <t>JHMV ELECTRIC SERVICES SRL</t>
  </si>
  <si>
    <t>LUBRI GOMAS GONELL SRL</t>
  </si>
  <si>
    <t>MAXIMOS SERVICIOS COMP. SRL (MAXSERCOMP)</t>
  </si>
  <si>
    <t>MORAMI SRL</t>
  </si>
  <si>
    <t>MULTISERVI CONTRA FUEGO SRL</t>
  </si>
  <si>
    <t>OFFICE MULTI SERVICES CASTILLO SUAREZ SRL</t>
  </si>
  <si>
    <t>PRODUCTOS MEDICINALES SRL (PROMEDCA)</t>
  </si>
  <si>
    <t>SILVER PHARMA SRL</t>
  </si>
  <si>
    <t>SUPLIMED SRL</t>
  </si>
  <si>
    <t>UROMARCA SRL</t>
  </si>
  <si>
    <t>VEGA ABREU CLEAN SRL</t>
  </si>
  <si>
    <t>ZEN PHARMACEUTHICAL SRL</t>
  </si>
  <si>
    <t>Alimentos y bebidas a personas</t>
  </si>
  <si>
    <t xml:space="preserve">Productos medicinales para uso humano </t>
  </si>
  <si>
    <t>Útiles menores médico quirúrgicos</t>
  </si>
  <si>
    <t>Oxigeno Medicinal</t>
  </si>
  <si>
    <t>Productos medicinales para uso humano</t>
  </si>
  <si>
    <t xml:space="preserve">Útiles y Materiales de Limpieza </t>
  </si>
  <si>
    <t xml:space="preserve">Útiles y materiales de escritorio, oficina  e informática          </t>
  </si>
  <si>
    <t>Mantenimiento y reparación de suelo septico</t>
  </si>
  <si>
    <t>Reparación y Mantenimiento Maquinaria y Equipos</t>
  </si>
  <si>
    <t>Agua potable y alcantarillado</t>
  </si>
  <si>
    <t>Productos quimicos de uso personal y de laboratorio</t>
  </si>
  <si>
    <t xml:space="preserve">Productos Eléctricos y Afines </t>
  </si>
  <si>
    <t>Mantenimiento y recargas de extintores</t>
  </si>
  <si>
    <t>MONTO 
FACTURA</t>
  </si>
  <si>
    <t>Directora</t>
  </si>
  <si>
    <t xml:space="preserve">    Administradora   </t>
  </si>
  <si>
    <t>Contadora</t>
  </si>
  <si>
    <t>MACROTECH FARMACEUTICA SRL</t>
  </si>
  <si>
    <t>MORREAL CLINIC SRL</t>
  </si>
  <si>
    <t>PAT &amp; MELL PHARMACEUTICALS SRL</t>
  </si>
  <si>
    <t>SEAN DOMINICANA SRL</t>
  </si>
  <si>
    <t>RADLAFE GROUP SRL</t>
  </si>
  <si>
    <t>VANGUARDIA SALUD SRL</t>
  </si>
  <si>
    <t xml:space="preserve">Útiles menores médico quirúrgicos </t>
  </si>
  <si>
    <t>SERVICIO NACIONAL DE SALUD</t>
  </si>
  <si>
    <t>HOSPITAL REGIONAL DR. LUIS MORILLO KING</t>
  </si>
  <si>
    <t>RNC: 430-03794-1</t>
  </si>
  <si>
    <t xml:space="preserve">NO. DE 
FACTURA </t>
  </si>
  <si>
    <t>JORGE LUIS CONCEPCION LAB. DENTAL</t>
  </si>
  <si>
    <t>Combustible (Gasolina-gasoil)</t>
  </si>
  <si>
    <t>RAMISOL SRL</t>
  </si>
  <si>
    <t>SUED &amp; FARGERA SRL</t>
  </si>
  <si>
    <t>ARIAS PHARMA SRL</t>
  </si>
  <si>
    <t>Impresión y encuadernación</t>
  </si>
  <si>
    <t>DIMEDOM EE DIAGNOSTICOS MEDICOS DOMINICANOS SRL</t>
  </si>
  <si>
    <t>JEAN CARLOS BASULTO LOPEZ (JBL)</t>
  </si>
  <si>
    <t>Muebles, equipos de oficina y estanteria</t>
  </si>
  <si>
    <t xml:space="preserve">Útiles menores médico quirúrgicos  </t>
  </si>
  <si>
    <t>DISTRIBUIDORA BASULTO EIRL</t>
  </si>
  <si>
    <t>GAVAL HAUS SRL</t>
  </si>
  <si>
    <t>ALMANZAR ESTEVEZ SRL</t>
  </si>
  <si>
    <t>NO. ORDEN COMPRA</t>
  </si>
  <si>
    <t>No. De Factura (NCF)</t>
  </si>
  <si>
    <t>E450000000949</t>
  </si>
  <si>
    <t>E450000001184</t>
  </si>
  <si>
    <t>E450000001214</t>
  </si>
  <si>
    <t>E450000001290</t>
  </si>
  <si>
    <t>E450000001403</t>
  </si>
  <si>
    <t>E450000001412</t>
  </si>
  <si>
    <t>E450000001675</t>
  </si>
  <si>
    <t>E450000001735</t>
  </si>
  <si>
    <t>E450000001759</t>
  </si>
  <si>
    <t>E450000001785</t>
  </si>
  <si>
    <t>E450000002021</t>
  </si>
  <si>
    <t>E450000002192</t>
  </si>
  <si>
    <t>E450000002253</t>
  </si>
  <si>
    <t>E450000002427</t>
  </si>
  <si>
    <t>E450000002485</t>
  </si>
  <si>
    <t>E450000002487</t>
  </si>
  <si>
    <t>E450000002564</t>
  </si>
  <si>
    <t>E450000002974</t>
  </si>
  <si>
    <t>E450000003465</t>
  </si>
  <si>
    <t>E450000003509</t>
  </si>
  <si>
    <t>E450000003554</t>
  </si>
  <si>
    <t>A010010011500001191</t>
  </si>
  <si>
    <t>A010010011500007324</t>
  </si>
  <si>
    <t>A010010011500001203</t>
  </si>
  <si>
    <t>A010010011500001205</t>
  </si>
  <si>
    <t>A010010011500005633</t>
  </si>
  <si>
    <t>A010010011500001209</t>
  </si>
  <si>
    <t>A010010011500001212</t>
  </si>
  <si>
    <t>A010010011500001220</t>
  </si>
  <si>
    <t>A010010011500001227</t>
  </si>
  <si>
    <t>A010010011500001228</t>
  </si>
  <si>
    <t>A010010011500001230</t>
  </si>
  <si>
    <t>B1500000844</t>
  </si>
  <si>
    <t>B1500000074</t>
  </si>
  <si>
    <t>B1500000001</t>
  </si>
  <si>
    <t>B1500000234</t>
  </si>
  <si>
    <t>B1500000107</t>
  </si>
  <si>
    <t>B1500000021</t>
  </si>
  <si>
    <t>E450000000003</t>
  </si>
  <si>
    <t>B1500000097</t>
  </si>
  <si>
    <t>B1500000112</t>
  </si>
  <si>
    <t>E450000000114</t>
  </si>
  <si>
    <t>B1500000141</t>
  </si>
  <si>
    <t>B1500000032</t>
  </si>
  <si>
    <t>RNC / Cédula</t>
  </si>
  <si>
    <t>047-0124578-1</t>
  </si>
  <si>
    <t>026-0042456-4</t>
  </si>
  <si>
    <t>047-0189112-1</t>
  </si>
  <si>
    <t>E450000003713</t>
  </si>
  <si>
    <t>E450000003723</t>
  </si>
  <si>
    <t>E450000000007</t>
  </si>
  <si>
    <t>E450000002766</t>
  </si>
  <si>
    <t>Servicio de Flota</t>
  </si>
  <si>
    <t>E450000000011</t>
  </si>
  <si>
    <t>E450000000424</t>
  </si>
  <si>
    <t>B1500000305</t>
  </si>
  <si>
    <t>E450000000799</t>
  </si>
  <si>
    <t>E450000000277</t>
  </si>
  <si>
    <t>SOLUCIONES MEDICAS GLOBAL SRL</t>
  </si>
  <si>
    <t>E450000000373</t>
  </si>
  <si>
    <t>E450000000514</t>
  </si>
  <si>
    <t>PRODUCTOS ENCANTO LATINO AMERICANO EIRL</t>
  </si>
  <si>
    <t>Q&amp;Q MEDICAL RD SRL</t>
  </si>
  <si>
    <t>Mantenimiento y reparación de equipos</t>
  </si>
  <si>
    <t>E450000004061</t>
  </si>
  <si>
    <t>E450000004107</t>
  </si>
  <si>
    <t>E450000004244</t>
  </si>
  <si>
    <t>GAS ANTILLANO SA</t>
  </si>
  <si>
    <t>GAS PROPANO GLP</t>
  </si>
  <si>
    <t>B1500023904</t>
  </si>
  <si>
    <t>CCP. Auxiliar</t>
  </si>
  <si>
    <t>Bienes</t>
  </si>
  <si>
    <t>Servicios</t>
  </si>
  <si>
    <t>Tipo de 
Deuda</t>
  </si>
  <si>
    <t>E450000000524</t>
  </si>
  <si>
    <t>E450000000525</t>
  </si>
  <si>
    <t>FRADENT SRL</t>
  </si>
  <si>
    <t>Productos medicinales para uso humano y 
productos quimicos de uso personal y laboratorio</t>
  </si>
  <si>
    <t>E450000004330</t>
  </si>
  <si>
    <t>B1500000111</t>
  </si>
  <si>
    <t>G3 INDUSTRIAL SRL</t>
  </si>
  <si>
    <t>Papel de escritorio</t>
  </si>
  <si>
    <t>E450000000563</t>
  </si>
  <si>
    <t>E450000000218</t>
  </si>
  <si>
    <t>E450000000948</t>
  </si>
  <si>
    <t xml:space="preserve"> Servicio del sistema informático LABPLUS  del Laboratorio</t>
  </si>
  <si>
    <t>B1500000404</t>
  </si>
  <si>
    <t>E450000000004</t>
  </si>
  <si>
    <t>E450000000024</t>
  </si>
  <si>
    <t>E450000000022</t>
  </si>
  <si>
    <t>E450000000467</t>
  </si>
  <si>
    <t>E450000000246</t>
  </si>
  <si>
    <t>E450000002719</t>
  </si>
  <si>
    <t>E450000004408</t>
  </si>
  <si>
    <t>E450000004409</t>
  </si>
  <si>
    <t>E450000004450</t>
  </si>
  <si>
    <t xml:space="preserve"> </t>
  </si>
  <si>
    <t>239201-101,802.22
239905-6,972.89</t>
  </si>
  <si>
    <t>B1500003700</t>
  </si>
  <si>
    <t>E450000000598</t>
  </si>
  <si>
    <t>E450000001992</t>
  </si>
  <si>
    <t>E450000003940</t>
  </si>
  <si>
    <t>224201-14,407.80
237299-754,764.82</t>
  </si>
  <si>
    <t>224201-5,140.03
237299-20,522.30</t>
  </si>
  <si>
    <t>224201-1,481.84
237299-454,934.69</t>
  </si>
  <si>
    <t>224201-14,407.80
237299-684,992.36</t>
  </si>
  <si>
    <t>224201-14,407.80
237299-638,137.86</t>
  </si>
  <si>
    <t>224201-14,407.80
237299-625,914.95</t>
  </si>
  <si>
    <t>224201-1,115.60
237299-2,653.94</t>
  </si>
  <si>
    <t>224201-14,407.80
237299-529,659.52</t>
  </si>
  <si>
    <t>224201-14,407.80
237299-262,385.18</t>
  </si>
  <si>
    <t>224201-14,407.80
237299-604,015.57</t>
  </si>
  <si>
    <t>224201-14,407.80
237299-654,435.08</t>
  </si>
  <si>
    <t>224201-2,328.41
237299-5,307.88</t>
  </si>
  <si>
    <t>224201-3,880.69
237299-7,077.17</t>
  </si>
  <si>
    <t>224201-14,407.80
237299-731,846.86</t>
  </si>
  <si>
    <t>224201-14,407.80
237299-653,416.50</t>
  </si>
  <si>
    <t>224201-4,686.96
237299-18,997.76</t>
  </si>
  <si>
    <t>224201-14,407.80
237299-674,297.31</t>
  </si>
  <si>
    <t>224201-3,226.31
237299-12,665.18</t>
  </si>
  <si>
    <t>224201-14,407.80
237299-840,834.49</t>
  </si>
  <si>
    <t>224201-2,059.51
237299-12,814.84</t>
  </si>
  <si>
    <t>224201-3,735.01
237299-7,961.81</t>
  </si>
  <si>
    <t>224201-14,407.80
237299-530,678.10</t>
  </si>
  <si>
    <t>224201-1,667.56
237299-839,306.62</t>
  </si>
  <si>
    <t>224201-27,447.96
237299-893,008.11</t>
  </si>
  <si>
    <t>224201-2,459.17
237299-5,307.88</t>
  </si>
  <si>
    <t>224201-2,868.62
237299-6,192.52</t>
  </si>
  <si>
    <t>224201-14,407.80
237299-801,110.02</t>
  </si>
  <si>
    <t>224201-14,407.80
237299-704,243.45</t>
  </si>
  <si>
    <t>224201-14,407.80
237299-739,486.18</t>
  </si>
  <si>
    <t>224201-2,034.50
237299-4,423.23</t>
  </si>
  <si>
    <t>E450000002376</t>
  </si>
  <si>
    <t>E450000000245</t>
  </si>
  <si>
    <t>E450000000522</t>
  </si>
  <si>
    <t>B1500000113</t>
  </si>
  <si>
    <t>B1500000300</t>
  </si>
  <si>
    <t>Útiles menores  médico quirúrgicos</t>
  </si>
  <si>
    <t xml:space="preserve">
239301</t>
  </si>
  <si>
    <t>ESTERILIZACION Y EQUIPOS DEL CARIBE JOSE YABE SRL</t>
  </si>
  <si>
    <t>E450000000535</t>
  </si>
  <si>
    <t>239301-37,760.00
263101-83,662.00</t>
  </si>
  <si>
    <t>B1500000362</t>
  </si>
  <si>
    <t>E450000000023</t>
  </si>
  <si>
    <t>E450000010341</t>
  </si>
  <si>
    <t>B1500000025</t>
  </si>
  <si>
    <t>B1500000188</t>
  </si>
  <si>
    <t>B1500003726</t>
  </si>
  <si>
    <t>239802-36,816.00
239201-209,884.00</t>
  </si>
  <si>
    <t>B1500000408</t>
  </si>
  <si>
    <t>E450000000713</t>
  </si>
  <si>
    <t>E450000000516</t>
  </si>
  <si>
    <t>E450000000083</t>
  </si>
  <si>
    <t>B1500000521</t>
  </si>
  <si>
    <t>E450000010545</t>
  </si>
  <si>
    <t>E450000004630</t>
  </si>
  <si>
    <t>224201-14,407.80
237299-773,099.18</t>
  </si>
  <si>
    <t>E450000000074</t>
  </si>
  <si>
    <t>E450000004802</t>
  </si>
  <si>
    <t>Llantas y neumáticos</t>
  </si>
  <si>
    <t>E450000010720</t>
  </si>
  <si>
    <t>E450000010796</t>
  </si>
  <si>
    <t>B1500000895</t>
  </si>
  <si>
    <t>B1500000140</t>
  </si>
  <si>
    <t>B1500024449</t>
  </si>
  <si>
    <t>E450000000564</t>
  </si>
  <si>
    <t>E450000000686</t>
  </si>
  <si>
    <t>E450000000687</t>
  </si>
  <si>
    <t>E450000000729</t>
  </si>
  <si>
    <t>E450000000052</t>
  </si>
  <si>
    <t>E450000000051</t>
  </si>
  <si>
    <t>E450000000605</t>
  </si>
  <si>
    <t>Útiles menores médico quirúrgicos y equipos medico y de laboratorio</t>
  </si>
  <si>
    <t>263101-38,520.00 
263201- 232,272.30</t>
  </si>
  <si>
    <t xml:space="preserve">Productos medicinales para uso humano  y Útiles menores  médico quirúrgicos </t>
  </si>
  <si>
    <t xml:space="preserve">234101-46,700.00
239301-9,800.00 </t>
  </si>
  <si>
    <t>B1500000708</t>
  </si>
  <si>
    <t>B1500000709</t>
  </si>
  <si>
    <t>E450000000512</t>
  </si>
  <si>
    <t>B1500000900</t>
  </si>
  <si>
    <t>B1500004237</t>
  </si>
  <si>
    <t>E450000000601</t>
  </si>
  <si>
    <t>E450000000862</t>
  </si>
  <si>
    <t>HUSPITAL SRL</t>
  </si>
  <si>
    <t>E450000000290</t>
  </si>
  <si>
    <t>B1500000444</t>
  </si>
  <si>
    <t>E450000000770</t>
  </si>
  <si>
    <t>E450000000531</t>
  </si>
  <si>
    <t>B1500000200</t>
  </si>
  <si>
    <t>E450000000761</t>
  </si>
  <si>
    <t>263201-46,197.00 239301-159,815.40</t>
  </si>
  <si>
    <t>Útiles menores médico quirúrgicos e instrumental medico y de laboratorio</t>
  </si>
  <si>
    <t>E450000004884</t>
  </si>
  <si>
    <t>224201-14,407.80
237299-815,370.09</t>
  </si>
  <si>
    <t>E450000002091</t>
  </si>
  <si>
    <t>E450000000431</t>
  </si>
  <si>
    <t>B1500000035</t>
  </si>
  <si>
    <t>B1500000037</t>
  </si>
  <si>
    <t>B1500000242</t>
  </si>
  <si>
    <t>E450000000141</t>
  </si>
  <si>
    <t>CEM CARIBBEAN EQUIPMENT MEDICAL SRL</t>
  </si>
  <si>
    <t>Productos quimicos de uso personal y laboratorio</t>
  </si>
  <si>
    <t>WILTON GEOVANNY GARCIA</t>
  </si>
  <si>
    <t>E450000000042</t>
  </si>
  <si>
    <t>234101-69,975.00
239301-196,452.57</t>
  </si>
  <si>
    <t>E450000002585</t>
  </si>
  <si>
    <t>2026/00163</t>
  </si>
  <si>
    <t>B1500000921</t>
  </si>
  <si>
    <t>E450000000566</t>
  </si>
  <si>
    <t>E450000000884</t>
  </si>
  <si>
    <t>237203-17,119.50   237209-9,605.00     239301-10,170.00   237299-11,243.50   263201-60,442.57 263401-508.50</t>
  </si>
  <si>
    <t>OFFICE MUEBLES FACTORY OMF SRL</t>
  </si>
  <si>
    <t>B1500000289</t>
  </si>
  <si>
    <t>B1500016601</t>
  </si>
  <si>
    <t>E450000005216</t>
  </si>
  <si>
    <t>224201-14,407.80
237299-8702,817.24</t>
  </si>
  <si>
    <t>047-0017130-1</t>
  </si>
  <si>
    <t>E450000011288</t>
  </si>
  <si>
    <t>E450000000045</t>
  </si>
  <si>
    <t>B1500000544</t>
  </si>
  <si>
    <t>E450000000077</t>
  </si>
  <si>
    <t>E450000000111</t>
  </si>
  <si>
    <t>E450000000135</t>
  </si>
  <si>
    <t>AGUA RANGEL SRL</t>
  </si>
  <si>
    <t>E450000005260</t>
  </si>
  <si>
    <t>224201-1,972.25
237299-4,423.23</t>
  </si>
  <si>
    <t>Servicio de Telefono local</t>
  </si>
  <si>
    <t>DISTRIBUIDORA YBSEN SRL</t>
  </si>
  <si>
    <t>E450000000015</t>
  </si>
  <si>
    <t>234101-5,947.20
237203-18,720.00
239301-864,359.20
263401-833.32</t>
  </si>
  <si>
    <t>ANGELA REYES</t>
  </si>
  <si>
    <t>Prenda de vestir</t>
  </si>
  <si>
    <t>031-0230630-9</t>
  </si>
  <si>
    <t>B1500000154</t>
  </si>
  <si>
    <t>B1500004378</t>
  </si>
  <si>
    <t>E450000000643</t>
  </si>
  <si>
    <t>E45000000312</t>
  </si>
  <si>
    <t>B1500000303</t>
  </si>
  <si>
    <t>234101-51,900.00
239301-1,200.00</t>
  </si>
  <si>
    <t>E450000005170</t>
  </si>
  <si>
    <t>Prueba Hidrostatica</t>
  </si>
  <si>
    <t>E450000000939</t>
  </si>
  <si>
    <t>E450000000822</t>
  </si>
  <si>
    <t>E450000000210</t>
  </si>
  <si>
    <t>FARMACIA EL SOL DE LA VEGA SRL</t>
  </si>
  <si>
    <t>LUZ ESTHER BAUTISTA PEREZ</t>
  </si>
  <si>
    <t>B1500001337</t>
  </si>
  <si>
    <t>B1500000042</t>
  </si>
  <si>
    <t>E450000005338</t>
  </si>
  <si>
    <t>224201-395.61
237299-3,415.89</t>
  </si>
  <si>
    <t>B1500000147</t>
  </si>
  <si>
    <t>E450000000276</t>
  </si>
  <si>
    <t>E450000000595</t>
  </si>
  <si>
    <t>E450000000867</t>
  </si>
  <si>
    <t>5//2026</t>
  </si>
  <si>
    <t>E450000000706</t>
  </si>
  <si>
    <t>A &amp; S IMPORTADORA MEDICA SRL</t>
  </si>
  <si>
    <t>B1500002502</t>
  </si>
  <si>
    <t>E450000000772</t>
  </si>
  <si>
    <t>E450000000710</t>
  </si>
  <si>
    <t>E450000005538</t>
  </si>
  <si>
    <t>E450000005588</t>
  </si>
  <si>
    <t>E450000005604</t>
  </si>
  <si>
    <t>237299-2833.04
234201-994.98</t>
  </si>
  <si>
    <t>237299-4,330.78
234201-2,828.28</t>
  </si>
  <si>
    <t>E45000000614</t>
  </si>
  <si>
    <t>E450000000010</t>
  </si>
  <si>
    <t>E450000001207</t>
  </si>
  <si>
    <t>E450000011918</t>
  </si>
  <si>
    <t>E450000000401</t>
  </si>
  <si>
    <t>B1500000523</t>
  </si>
  <si>
    <t>B1500000525</t>
  </si>
  <si>
    <t>Útiles de cocina y comedor</t>
  </si>
  <si>
    <t>E450000143888</t>
  </si>
  <si>
    <t>B1500000237</t>
  </si>
  <si>
    <t>CONSTRUCTORA ROHE SRL</t>
  </si>
  <si>
    <t xml:space="preserve">227102-504,090.42     227107-829,627.00           </t>
  </si>
  <si>
    <t>12/052026</t>
  </si>
  <si>
    <t>E450000000665</t>
  </si>
  <si>
    <t>E450000002313</t>
  </si>
  <si>
    <t>E450000000056</t>
  </si>
  <si>
    <t>ECONOMARKET ABEL ANDRES SRL</t>
  </si>
  <si>
    <t>B1500000155</t>
  </si>
  <si>
    <t>E45000000631</t>
  </si>
  <si>
    <t>E450000000044</t>
  </si>
  <si>
    <t>237101-70,955.68 237102-79,554.00</t>
  </si>
  <si>
    <t xml:space="preserve"> B1500000250</t>
  </si>
  <si>
    <t>E450000000304</t>
  </si>
  <si>
    <t>FERRETERIA LA 50 SRL</t>
  </si>
  <si>
    <t>B1500001017</t>
  </si>
  <si>
    <t>B1500001016</t>
  </si>
  <si>
    <t>Articulos Ferreteros</t>
  </si>
  <si>
    <t>239802-90,008.71   239801-154,950.00 235501-49,765.00</t>
  </si>
  <si>
    <t>265201-179,000.25 236304-45,009.00    239802-55,000.00</t>
  </si>
  <si>
    <t>B1500000118</t>
  </si>
  <si>
    <t>B1500024981</t>
  </si>
  <si>
    <t>237104-44,590.00 224201-650.00</t>
  </si>
  <si>
    <t>E450000000082</t>
  </si>
  <si>
    <t>E450000001075</t>
  </si>
  <si>
    <t>B1500000858</t>
  </si>
  <si>
    <t>E450000000343</t>
  </si>
  <si>
    <t>E450000001445</t>
  </si>
  <si>
    <t>B1500000115</t>
  </si>
  <si>
    <t>LEROMED PHARMA SRL</t>
  </si>
  <si>
    <t>E450000000090</t>
  </si>
  <si>
    <t>MARIMED SRL</t>
  </si>
  <si>
    <t>Equipos de tecnologia de la informacion y comunicación</t>
  </si>
  <si>
    <t>B1500004417</t>
  </si>
  <si>
    <t>B1500000431</t>
  </si>
  <si>
    <t>PANIAGUA FARMA SRL</t>
  </si>
  <si>
    <t>B1500000191</t>
  </si>
  <si>
    <t>B1500000046</t>
  </si>
  <si>
    <t>E450000000118</t>
  </si>
  <si>
    <t>E450000000119</t>
  </si>
  <si>
    <t>E450000000901</t>
  </si>
  <si>
    <t>E450000000885</t>
  </si>
  <si>
    <t>234101-193,170        239301-89166.40</t>
  </si>
  <si>
    <t>E450000000649</t>
  </si>
  <si>
    <t>SERVIAMED DOMINICANAN SRL</t>
  </si>
  <si>
    <t>E450000000154</t>
  </si>
  <si>
    <t>Equipos medico y de laboratorio</t>
  </si>
  <si>
    <t>E450000007624</t>
  </si>
  <si>
    <t>E450000007719</t>
  </si>
  <si>
    <t>SUPER LORENZO SRL</t>
  </si>
  <si>
    <t>E450000000938</t>
  </si>
  <si>
    <t>E450000000184</t>
  </si>
  <si>
    <t>B1500000731</t>
  </si>
  <si>
    <t>B1500000730</t>
  </si>
  <si>
    <t>VAL-KAMED PHARMA SRL</t>
  </si>
  <si>
    <t>Servicios espacios de mantenimiento y reparacion, y servicios
de pintura y sus derivados</t>
  </si>
  <si>
    <t>Productos medicinales para uso humano, 
Útiles menores médico quirúrgicos Y roductos quimicos de uso personal y de laboratorio</t>
  </si>
  <si>
    <t>E450000005789</t>
  </si>
  <si>
    <t>E450000005714</t>
  </si>
  <si>
    <t>224201-15,560.42
237299-781,631.00</t>
  </si>
  <si>
    <t>ALFONSO DENTAL SRL</t>
  </si>
  <si>
    <t>Productos medicinales para uso humano y productos quimicos de uso
 personal y laboratorio</t>
  </si>
  <si>
    <t>E450000000029</t>
  </si>
  <si>
    <t>239301-108,696.08
237203-2,992.50
263101-121,120.12</t>
  </si>
  <si>
    <t>E45000000674</t>
  </si>
  <si>
    <t>Mantenimiento y reparacion de equipos sanitarios y de laboratorio</t>
  </si>
  <si>
    <t>Productos quimicos de uso personal y de laboratorio (Reactivos)</t>
  </si>
  <si>
    <t>B1500003703</t>
  </si>
  <si>
    <t>Recoleccion de residuos</t>
  </si>
  <si>
    <t>E45000012313</t>
  </si>
  <si>
    <t>E450000012501</t>
  </si>
  <si>
    <t>E450000000423</t>
  </si>
  <si>
    <t>CLININOC SUPLAY IMPORT SRL</t>
  </si>
  <si>
    <t>Útiles menores medico quirurgico</t>
  </si>
  <si>
    <t>E450000000721</t>
  </si>
  <si>
    <t>B1500016882</t>
  </si>
  <si>
    <t>B1500016708</t>
  </si>
  <si>
    <t>E450000000053</t>
  </si>
  <si>
    <t>E450000000049</t>
  </si>
  <si>
    <t>237101-68,968.25 237102-87,831.00</t>
  </si>
  <si>
    <t>E450000000453</t>
  </si>
  <si>
    <t>FEC BIOMEDICAL SRL</t>
  </si>
  <si>
    <t>B1500000597</t>
  </si>
  <si>
    <t>B1500001072</t>
  </si>
  <si>
    <t>B1500001078</t>
  </si>
  <si>
    <t>236101-1,700.00
236304-1,950.00
237206-261,435.00</t>
  </si>
  <si>
    <t>B1500001071</t>
  </si>
  <si>
    <t>E450000000295</t>
  </si>
  <si>
    <t>GLOBAL MULTI PHARMA SRL</t>
  </si>
  <si>
    <t>B1500001306</t>
  </si>
  <si>
    <t>E450000001168</t>
  </si>
  <si>
    <t>E450000000374</t>
  </si>
  <si>
    <t>B1500004461</t>
  </si>
  <si>
    <t>E450000000502</t>
  </si>
  <si>
    <t>234101-26,200.00
239301-1,400.00</t>
  </si>
  <si>
    <t>E450000002759</t>
  </si>
  <si>
    <t>B1500000441</t>
  </si>
  <si>
    <t>B1500000060</t>
  </si>
  <si>
    <t>B1500000080</t>
  </si>
  <si>
    <t>R &amp; S MULTIMUEBLES SRL</t>
  </si>
  <si>
    <t>Electrodomésticos</t>
  </si>
  <si>
    <t>E450000000993</t>
  </si>
  <si>
    <t>ROJAS &amp; SERRANO SUPLIES SRL</t>
  </si>
  <si>
    <t xml:space="preserve">Muebles, equipos deoficina y estantería   </t>
  </si>
  <si>
    <t>B1500001552</t>
  </si>
  <si>
    <t>B1500000572</t>
  </si>
  <si>
    <t>SALO INDUSTRIAL SRL</t>
  </si>
  <si>
    <t>SERVIELECTRIC POLANCO EIRL</t>
  </si>
  <si>
    <t>B1500000180</t>
  </si>
  <si>
    <t>E450000000209</t>
  </si>
  <si>
    <t>POLMEN SRL</t>
  </si>
  <si>
    <t>B1500000439</t>
  </si>
  <si>
    <t>SOLUCIONES ELECTRICAS Y ELECTRONICAS VARGAS  SOLUCEEV SRL</t>
  </si>
  <si>
    <t>B1500000903</t>
  </si>
  <si>
    <t>INGENIERIA Y SERVICIOS  COMPUTARIZADOS SRL (INGSECOM)</t>
  </si>
  <si>
    <t>Mantenimiento y reparación de equipos medicos, sanitarios  y de laboratorio</t>
  </si>
  <si>
    <t>Mantenimiento y Reparación equipos industriales y producción</t>
  </si>
  <si>
    <t>Útiles menores médico quirúrgicos y equipos
medico  y de laboratorio</t>
  </si>
  <si>
    <t>Productos medicinales para uso humano y Útiles menores médico quirúrgicos</t>
  </si>
  <si>
    <t xml:space="preserve">Productos medicinales para uso humano y Útiles 
menores médico quirúrgicos </t>
  </si>
  <si>
    <t>239201-152,279.94
239601-7,935.50</t>
  </si>
  <si>
    <t>Útiles y materiales de escritorio, oficina e informática y productos eléctricos y afines</t>
  </si>
  <si>
    <t>234101-15,298.15
237203-77,537.50
239301-111,855.22</t>
  </si>
  <si>
    <t>E450000000014</t>
  </si>
  <si>
    <t>E450000005785</t>
  </si>
  <si>
    <t xml:space="preserve">234201-15,560.42
237299-810,784.02 </t>
  </si>
  <si>
    <t>E450000108801</t>
  </si>
  <si>
    <t>E450000109600</t>
  </si>
  <si>
    <t>E450000145051</t>
  </si>
  <si>
    <t>E450000000455</t>
  </si>
  <si>
    <t>PEREZ BARROSO SRL</t>
  </si>
  <si>
    <t xml:space="preserve">Productos medicinales p/uso humano </t>
  </si>
  <si>
    <t>E450000000134</t>
  </si>
  <si>
    <t>E450000000148</t>
  </si>
  <si>
    <t>E450000000016</t>
  </si>
  <si>
    <t>ROCE DENTAL SRL</t>
  </si>
  <si>
    <t xml:space="preserve">Productos medicinales p/uso humano, utiles menores medico quirurgico y Productos quimicos de uso personal y de laboratorio  (materiales de odontologia) </t>
  </si>
  <si>
    <t>E450000000347</t>
  </si>
  <si>
    <t>234101-25320.04
237203-3,480.00
239301-9,219.81</t>
  </si>
  <si>
    <t>234101-213980.00
239301-7,850.00</t>
  </si>
  <si>
    <t>B1500000443</t>
  </si>
  <si>
    <t>E450000000909</t>
  </si>
  <si>
    <t>E450000001100</t>
  </si>
  <si>
    <t>ARIZA BATLLE &amp; CO SRL</t>
  </si>
  <si>
    <t xml:space="preserve">Productos medicinales p/uso humano, utiles menores medico quirurgico y Productos quimicos de uso personal y de laboratorio  </t>
  </si>
  <si>
    <t>CAPELLAN DENTA SRL</t>
  </si>
  <si>
    <t xml:space="preserve">Productos medicinales p/uso humano, utiles menores medico
quirurgico y productos quimicos de uso personal y de laboratorio y
 equipos medicos y de laboratorio </t>
  </si>
  <si>
    <t>E450000000112</t>
  </si>
  <si>
    <t>E450000000069</t>
  </si>
  <si>
    <t>E450000000070</t>
  </si>
  <si>
    <t>E45000000666</t>
  </si>
  <si>
    <t>B1500001077</t>
  </si>
  <si>
    <t>239601-270,309.90
239901-19,749.50</t>
  </si>
  <si>
    <t>INVERSIONES DUME INFANTE EIRL</t>
  </si>
  <si>
    <t>E450000000047</t>
  </si>
  <si>
    <t>E450000000521</t>
  </si>
  <si>
    <t>E450000001069</t>
  </si>
  <si>
    <t>ROPEZ SUPPLIES SRL</t>
  </si>
  <si>
    <t>Útiles y Materiales de Limpieza e higiiene, Útiles de cocina y comedor y electrodomésticos</t>
  </si>
  <si>
    <t>E450000000002</t>
  </si>
  <si>
    <t>239101-3,894.00
239501-25,079.16
261401-12,365.83</t>
  </si>
  <si>
    <t>RELACION DE CUENTAS POR PAGAR AL 30 DE JUNIO 2026</t>
  </si>
  <si>
    <t>E450000005782</t>
  </si>
  <si>
    <t>237299-8,598.80     224201-833.14</t>
  </si>
  <si>
    <t>E450000012740</t>
  </si>
  <si>
    <t>237203- 5,188.25    237203-522.25        234101-1,404.70     239301-39,153.53</t>
  </si>
  <si>
    <t>TOTAL CUENTAS POR PAGAR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</si>
</sst>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dd/mm/yyyy;@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6"/>
      <color theme="1"/>
      <name val="Aptos Narrow"/>
      <family val="2"/>
      <scheme val="minor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name val="Times New Roman"/>
      <family val="1"/>
    </font>
    <font>
      <b/>
      <sz val="11"/>
      <color theme="1"/>
      <name val="Calibri Light"/>
      <family val="2"/>
    </font>
    <font>
      <b/>
      <sz val="11"/>
      <name val="Calibri Light"/>
      <family val="2"/>
    </font>
    <font>
      <sz val="13"/>
      <color theme="1"/>
      <name val="Calibri Light"/>
      <family val="2"/>
    </font>
    <font>
      <sz val="13"/>
      <name val="Calibri Light"/>
      <family val="2"/>
    </font>
    <font>
      <sz val="13"/>
      <color indexed="8"/>
      <name val="Calibri Light"/>
      <family val="2"/>
    </font>
    <font>
      <sz val="13"/>
      <color rgb="FF000000"/>
      <name val="Calibri Light"/>
      <family val="2"/>
    </font>
    <font>
      <b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5" fillId="0" borderId="0" xfId="0" applyNumberFormat="1" applyFont="1"/>
    <xf numFmtId="43" fontId="3" fillId="2" borderId="0" xfId="1" applyFont="1" applyFill="1"/>
    <xf numFmtId="14" fontId="3" fillId="0" borderId="0" xfId="0" applyNumberFormat="1" applyFont="1"/>
    <xf numFmtId="0" fontId="9" fillId="0" borderId="5" xfId="0" applyFont="1" applyBorder="1" applyAlignment="1">
      <alignment horizontal="center"/>
    </xf>
    <xf numFmtId="43" fontId="5" fillId="0" borderId="0" xfId="1" applyFont="1" applyAlignment="1">
      <alignment horizontal="center"/>
    </xf>
    <xf numFmtId="43" fontId="3" fillId="0" borderId="0" xfId="1" applyFont="1"/>
    <xf numFmtId="0" fontId="6" fillId="0" borderId="5" xfId="0" applyFont="1" applyBorder="1" applyAlignment="1">
      <alignment horizontal="center"/>
    </xf>
    <xf numFmtId="165" fontId="10" fillId="0" borderId="0" xfId="1" applyNumberFormat="1" applyFont="1" applyAlignment="1">
      <alignment horizontal="center"/>
    </xf>
    <xf numFmtId="43" fontId="3" fillId="0" borderId="0" xfId="1" applyFont="1" applyFill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43" fontId="13" fillId="0" borderId="0" xfId="1" applyFont="1"/>
    <xf numFmtId="0" fontId="12" fillId="0" borderId="0" xfId="0" applyFont="1" applyAlignment="1">
      <alignment horizontal="left"/>
    </xf>
    <xf numFmtId="0" fontId="4" fillId="0" borderId="0" xfId="0" applyFont="1" applyAlignment="1">
      <alignment wrapText="1"/>
    </xf>
    <xf numFmtId="43" fontId="14" fillId="2" borderId="0" xfId="1" applyFont="1" applyFill="1"/>
    <xf numFmtId="0" fontId="2" fillId="0" borderId="4" xfId="0" applyFont="1" applyBorder="1" applyAlignment="1">
      <alignment horizontal="center" wrapText="1"/>
    </xf>
    <xf numFmtId="43" fontId="4" fillId="2" borderId="0" xfId="0" applyNumberFormat="1" applyFont="1" applyFill="1"/>
    <xf numFmtId="4" fontId="4" fillId="0" borderId="0" xfId="0" applyNumberFormat="1" applyFont="1" applyAlignment="1">
      <alignment horizontal="center" wrapText="1"/>
    </xf>
    <xf numFmtId="0" fontId="2" fillId="2" borderId="11" xfId="0" applyFont="1" applyFill="1" applyBorder="1"/>
    <xf numFmtId="0" fontId="2" fillId="2" borderId="0" xfId="0" applyFont="1" applyFill="1"/>
    <xf numFmtId="43" fontId="4" fillId="0" borderId="0" xfId="0" applyNumberFormat="1" applyFont="1"/>
    <xf numFmtId="14" fontId="15" fillId="3" borderId="8" xfId="0" applyNumberFormat="1" applyFont="1" applyFill="1" applyBorder="1" applyAlignment="1">
      <alignment horizontal="center" wrapText="1"/>
    </xf>
    <xf numFmtId="166" fontId="16" fillId="3" borderId="2" xfId="0" applyNumberFormat="1" applyFont="1" applyFill="1" applyBorder="1" applyAlignment="1">
      <alignment horizontal="left" wrapText="1"/>
    </xf>
    <xf numFmtId="166" fontId="16" fillId="3" borderId="2" xfId="0" applyNumberFormat="1" applyFont="1" applyFill="1" applyBorder="1" applyAlignment="1">
      <alignment wrapText="1"/>
    </xf>
    <xf numFmtId="0" fontId="16" fillId="3" borderId="2" xfId="0" applyFont="1" applyFill="1" applyBorder="1" applyAlignment="1">
      <alignment horizontal="left" wrapText="1"/>
    </xf>
    <xf numFmtId="166" fontId="16" fillId="3" borderId="2" xfId="0" applyNumberFormat="1" applyFont="1" applyFill="1" applyBorder="1" applyAlignment="1">
      <alignment horizontal="center" wrapText="1"/>
    </xf>
    <xf numFmtId="43" fontId="16" fillId="3" borderId="2" xfId="1" applyFont="1" applyFill="1" applyBorder="1" applyAlignment="1">
      <alignment horizontal="center" wrapText="1"/>
    </xf>
    <xf numFmtId="0" fontId="16" fillId="3" borderId="10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wrapText="1"/>
    </xf>
    <xf numFmtId="0" fontId="16" fillId="3" borderId="10" xfId="0" applyFont="1" applyFill="1" applyBorder="1" applyAlignment="1">
      <alignment horizontal="left" wrapText="1"/>
    </xf>
    <xf numFmtId="43" fontId="16" fillId="3" borderId="3" xfId="1" applyFont="1" applyFill="1" applyBorder="1" applyAlignment="1">
      <alignment horizontal="center" wrapText="1"/>
    </xf>
    <xf numFmtId="0" fontId="17" fillId="0" borderId="4" xfId="0" applyFont="1" applyBorder="1" applyAlignment="1">
      <alignment horizontal="left"/>
    </xf>
    <xf numFmtId="14" fontId="18" fillId="0" borderId="4" xfId="0" applyNumberFormat="1" applyFont="1" applyBorder="1" applyProtection="1">
      <protection locked="0"/>
    </xf>
    <xf numFmtId="0" fontId="18" fillId="0" borderId="4" xfId="0" applyFont="1" applyBorder="1" applyAlignment="1" applyProtection="1">
      <alignment horizontal="left"/>
      <protection locked="0"/>
    </xf>
    <xf numFmtId="0" fontId="18" fillId="0" borderId="4" xfId="0" applyFont="1" applyBorder="1" applyAlignment="1">
      <alignment horizontal="left"/>
    </xf>
    <xf numFmtId="0" fontId="18" fillId="0" borderId="4" xfId="0" applyFont="1" applyBorder="1"/>
    <xf numFmtId="0" fontId="18" fillId="0" borderId="9" xfId="0" applyFont="1" applyBorder="1" applyAlignment="1">
      <alignment horizontal="left" wrapText="1"/>
    </xf>
    <xf numFmtId="43" fontId="18" fillId="0" borderId="4" xfId="1" applyFont="1" applyFill="1" applyBorder="1" applyProtection="1">
      <protection locked="0"/>
    </xf>
    <xf numFmtId="0" fontId="18" fillId="0" borderId="4" xfId="0" applyFont="1" applyBorder="1" applyAlignment="1" applyProtection="1">
      <alignment horizontal="left" wrapText="1"/>
      <protection locked="0"/>
    </xf>
    <xf numFmtId="0" fontId="18" fillId="0" borderId="4" xfId="0" applyFont="1" applyBorder="1" applyAlignment="1" applyProtection="1">
      <alignment wrapText="1"/>
      <protection locked="0"/>
    </xf>
    <xf numFmtId="4" fontId="18" fillId="0" borderId="4" xfId="0" applyNumberFormat="1" applyFont="1" applyBorder="1" applyProtection="1">
      <protection locked="0"/>
    </xf>
    <xf numFmtId="14" fontId="18" fillId="7" borderId="4" xfId="0" applyNumberFormat="1" applyFont="1" applyFill="1" applyBorder="1"/>
    <xf numFmtId="0" fontId="18" fillId="7" borderId="4" xfId="0" applyFont="1" applyFill="1" applyBorder="1" applyAlignment="1">
      <alignment horizontal="left"/>
    </xf>
    <xf numFmtId="0" fontId="18" fillId="7" borderId="4" xfId="0" applyFont="1" applyFill="1" applyBorder="1" applyAlignment="1">
      <alignment horizontal="left" wrapText="1"/>
    </xf>
    <xf numFmtId="43" fontId="18" fillId="2" borderId="4" xfId="0" applyNumberFormat="1" applyFont="1" applyFill="1" applyBorder="1" applyAlignment="1">
      <alignment horizontal="left"/>
    </xf>
    <xf numFmtId="43" fontId="18" fillId="0" borderId="4" xfId="1" applyFont="1" applyBorder="1" applyProtection="1">
      <protection locked="0"/>
    </xf>
    <xf numFmtId="14" fontId="18" fillId="0" borderId="4" xfId="0" applyNumberFormat="1" applyFont="1" applyBorder="1"/>
    <xf numFmtId="0" fontId="18" fillId="0" borderId="4" xfId="0" applyFont="1" applyBorder="1" applyAlignment="1">
      <alignment horizontal="left" wrapText="1"/>
    </xf>
    <xf numFmtId="43" fontId="18" fillId="7" borderId="4" xfId="0" applyNumberFormat="1" applyFont="1" applyFill="1" applyBorder="1" applyAlignment="1">
      <alignment horizontal="left"/>
    </xf>
    <xf numFmtId="0" fontId="19" fillId="2" borderId="4" xfId="0" applyFont="1" applyFill="1" applyBorder="1" applyAlignment="1">
      <alignment horizontal="left" wrapText="1"/>
    </xf>
    <xf numFmtId="0" fontId="18" fillId="7" borderId="4" xfId="0" applyFont="1" applyFill="1" applyBorder="1" applyAlignment="1">
      <alignment horizontal="left" vertical="top" wrapText="1"/>
    </xf>
    <xf numFmtId="0" fontId="17" fillId="0" borderId="4" xfId="0" applyFont="1" applyBorder="1" applyAlignment="1" applyProtection="1">
      <alignment horizontal="left"/>
      <protection locked="0"/>
    </xf>
    <xf numFmtId="0" fontId="18" fillId="0" borderId="4" xfId="0" applyFont="1" applyBorder="1" applyAlignment="1">
      <alignment wrapText="1"/>
    </xf>
    <xf numFmtId="0" fontId="18" fillId="6" borderId="4" xfId="0" applyFont="1" applyFill="1" applyBorder="1" applyAlignment="1" applyProtection="1">
      <alignment horizontal="left"/>
      <protection locked="0"/>
    </xf>
    <xf numFmtId="14" fontId="18" fillId="6" borderId="4" xfId="0" applyNumberFormat="1" applyFont="1" applyFill="1" applyBorder="1" applyProtection="1">
      <protection locked="0"/>
    </xf>
    <xf numFmtId="43" fontId="18" fillId="6" borderId="4" xfId="1" applyFont="1" applyFill="1" applyBorder="1" applyProtection="1">
      <protection locked="0"/>
    </xf>
    <xf numFmtId="14" fontId="18" fillId="0" borderId="4" xfId="0" applyNumberFormat="1" applyFont="1" applyBorder="1" applyAlignment="1" applyProtection="1">
      <alignment horizontal="right"/>
      <protection locked="0"/>
    </xf>
    <xf numFmtId="0" fontId="20" fillId="0" borderId="4" xfId="0" applyFont="1" applyBorder="1"/>
    <xf numFmtId="0" fontId="17" fillId="0" borderId="4" xfId="0" applyFont="1" applyBorder="1" applyAlignment="1">
      <alignment wrapText="1"/>
    </xf>
    <xf numFmtId="0" fontId="19" fillId="2" borderId="4" xfId="0" applyFont="1" applyFill="1" applyBorder="1" applyAlignment="1">
      <alignment horizontal="left" vertical="top" wrapText="1"/>
    </xf>
    <xf numFmtId="0" fontId="18" fillId="6" borderId="4" xfId="0" applyFont="1" applyFill="1" applyBorder="1" applyAlignment="1" applyProtection="1">
      <alignment horizontal="left" wrapText="1"/>
      <protection locked="0"/>
    </xf>
    <xf numFmtId="0" fontId="18" fillId="2" borderId="4" xfId="0" applyFont="1" applyFill="1" applyBorder="1" applyAlignment="1">
      <alignment horizontal="left"/>
    </xf>
    <xf numFmtId="0" fontId="18" fillId="7" borderId="9" xfId="0" applyFont="1" applyFill="1" applyBorder="1" applyAlignment="1">
      <alignment horizontal="left" wrapText="1"/>
    </xf>
    <xf numFmtId="14" fontId="18" fillId="2" borderId="4" xfId="0" applyNumberFormat="1" applyFont="1" applyFill="1" applyBorder="1"/>
    <xf numFmtId="0" fontId="18" fillId="2" borderId="4" xfId="0" applyFont="1" applyFill="1" applyBorder="1" applyAlignment="1">
      <alignment horizontal="left" wrapText="1"/>
    </xf>
    <xf numFmtId="14" fontId="18" fillId="6" borderId="4" xfId="0" applyNumberFormat="1" applyFont="1" applyFill="1" applyBorder="1" applyAlignment="1" applyProtection="1">
      <alignment horizontal="left"/>
      <protection locked="0"/>
    </xf>
    <xf numFmtId="43" fontId="17" fillId="0" borderId="0" xfId="1" applyFont="1" applyAlignment="1">
      <alignment horizontal="center"/>
    </xf>
    <xf numFmtId="43" fontId="18" fillId="0" borderId="4" xfId="2" applyNumberFormat="1" applyFont="1" applyBorder="1" applyProtection="1">
      <protection locked="0"/>
    </xf>
    <xf numFmtId="0" fontId="18" fillId="0" borderId="9" xfId="0" applyFont="1" applyBorder="1" applyAlignment="1">
      <alignment horizontal="left"/>
    </xf>
    <xf numFmtId="0" fontId="20" fillId="0" borderId="4" xfId="0" applyFont="1" applyBorder="1" applyAlignment="1">
      <alignment wrapText="1"/>
    </xf>
    <xf numFmtId="0" fontId="18" fillId="2" borderId="4" xfId="0" applyFont="1" applyFill="1" applyBorder="1" applyAlignment="1" applyProtection="1">
      <alignment horizontal="left" wrapText="1"/>
      <protection locked="0"/>
    </xf>
    <xf numFmtId="43" fontId="18" fillId="2" borderId="0" xfId="1" applyFont="1" applyFill="1"/>
    <xf numFmtId="0" fontId="17" fillId="0" borderId="9" xfId="0" applyFont="1" applyBorder="1" applyAlignment="1">
      <alignment horizontal="left"/>
    </xf>
    <xf numFmtId="14" fontId="18" fillId="0" borderId="9" xfId="0" applyNumberFormat="1" applyFont="1" applyBorder="1" applyProtection="1">
      <protection locked="0"/>
    </xf>
    <xf numFmtId="0" fontId="18" fillId="0" borderId="9" xfId="0" applyFont="1" applyBorder="1" applyAlignment="1" applyProtection="1">
      <alignment horizontal="left" wrapText="1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18" fillId="0" borderId="9" xfId="0" applyFont="1" applyBorder="1"/>
    <xf numFmtId="43" fontId="18" fillId="0" borderId="9" xfId="1" applyFont="1" applyBorder="1" applyProtection="1">
      <protection locked="0"/>
    </xf>
    <xf numFmtId="14" fontId="18" fillId="7" borderId="9" xfId="0" applyNumberFormat="1" applyFont="1" applyFill="1" applyBorder="1"/>
    <xf numFmtId="0" fontId="18" fillId="7" borderId="9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43" fontId="18" fillId="2" borderId="9" xfId="0" applyNumberFormat="1" applyFont="1" applyFill="1" applyBorder="1" applyAlignment="1">
      <alignment horizontal="left"/>
    </xf>
    <xf numFmtId="0" fontId="18" fillId="2" borderId="4" xfId="0" applyFont="1" applyFill="1" applyBorder="1" applyAlignment="1">
      <alignment wrapText="1"/>
    </xf>
    <xf numFmtId="0" fontId="17" fillId="0" borderId="4" xfId="0" applyFont="1" applyBorder="1"/>
    <xf numFmtId="43" fontId="18" fillId="0" borderId="0" xfId="1" applyFont="1" applyFill="1" applyBorder="1" applyProtection="1">
      <protection locked="0"/>
    </xf>
    <xf numFmtId="43" fontId="18" fillId="0" borderId="12" xfId="1" applyFont="1" applyBorder="1" applyAlignment="1">
      <alignment horizontal="right"/>
    </xf>
    <xf numFmtId="14" fontId="18" fillId="0" borderId="4" xfId="0" applyNumberFormat="1" applyFont="1" applyBorder="1" applyAlignment="1" applyProtection="1">
      <alignment wrapText="1"/>
      <protection locked="0"/>
    </xf>
    <xf numFmtId="0" fontId="18" fillId="0" borderId="4" xfId="0" applyFont="1" applyBorder="1" applyProtection="1">
      <protection locked="0"/>
    </xf>
    <xf numFmtId="14" fontId="20" fillId="0" borderId="4" xfId="0" applyNumberFormat="1" applyFont="1" applyBorder="1" applyAlignment="1" applyProtection="1">
      <alignment horizontal="right"/>
      <protection locked="0"/>
    </xf>
    <xf numFmtId="0" fontId="19" fillId="2" borderId="4" xfId="0" applyFont="1" applyFill="1" applyBorder="1" applyAlignment="1">
      <alignment horizontal="left"/>
    </xf>
    <xf numFmtId="43" fontId="19" fillId="2" borderId="4" xfId="0" applyNumberFormat="1" applyFont="1" applyFill="1" applyBorder="1" applyAlignment="1">
      <alignment horizontal="left"/>
    </xf>
    <xf numFmtId="43" fontId="22" fillId="5" borderId="6" xfId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21" fillId="4" borderId="5" xfId="0" applyFont="1" applyFill="1" applyBorder="1" applyAlignment="1">
      <alignment horizontal="right"/>
    </xf>
    <xf numFmtId="0" fontId="21" fillId="4" borderId="7" xfId="0" applyFont="1" applyFill="1" applyBorder="1" applyAlignment="1">
      <alignment horizontal="righ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239707</xdr:colOff>
      <xdr:row>1</xdr:row>
      <xdr:rowOff>53577</xdr:rowOff>
    </xdr:from>
    <xdr:to>
      <xdr:col>2</xdr:col>
      <xdr:colOff>309562</xdr:colOff>
      <xdr:row>5</xdr:row>
      <xdr:rowOff>160289</xdr:rowOff>
    </xdr:to>
    <xdr:pic>
      <xdr:nvPicPr>
        <xdr:cNvPr id="5" name="Picture 4" descr="No photo description available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707" y="244077"/>
          <a:ext cx="1439074" cy="91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1012516</xdr:colOff>
      <xdr:row>1</xdr:row>
      <xdr:rowOff>148950</xdr:rowOff>
    </xdr:from>
    <xdr:to>
      <xdr:col>10</xdr:col>
      <xdr:colOff>952501</xdr:colOff>
      <xdr:row>5</xdr:row>
      <xdr:rowOff>166688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0360" y="339450"/>
          <a:ext cx="1297297" cy="827363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312"/>
  <sheetViews>
    <sheetView tabSelected="1" topLeftCell="J1" zoomScale="80" zoomScaleNormal="80" workbookViewId="0">
      <pane ySplit="8" topLeftCell="A291" activePane="bottomLeft" state="frozen"/>
      <selection activeCell="A5" sqref="A5:XFD5"/>
      <selection pane="bottomLeft" activeCell="J220" sqref="J220"/>
    </sheetView>
  </sheetViews>
  <sheetFormatPr baseColWidth="10" defaultColWidth="11.42578125" defaultRowHeight="15" x14ac:dyDescent="0.25"/>
  <cols>
    <col min="1" max="1" width="6.5703125" style="3" customWidth="1"/>
    <col min="2" max="2" width="14" style="18" customWidth="1"/>
    <col min="3" max="3" width="13" style="3" customWidth="1"/>
    <col min="4" max="4" width="12.7109375" style="18" customWidth="1"/>
    <col min="5" max="5" width="10.7109375" style="7" customWidth="1"/>
    <col min="6" max="6" width="21.5703125" style="7" customWidth="1"/>
    <col min="7" max="7" width="49.140625" style="7" customWidth="1"/>
    <col min="8" max="8" width="9.42578125" style="7" customWidth="1"/>
    <col min="9" max="9" width="64.140625" style="7" customWidth="1"/>
    <col min="10" max="10" width="20.28515625" style="22" customWidth="1"/>
    <col min="11" max="11" width="17.42578125" style="8" customWidth="1"/>
    <col min="12" max="12" width="17.140625" style="3" customWidth="1"/>
    <col min="13" max="13" width="14.7109375" style="3" customWidth="1"/>
    <col min="14" max="16384" width="11.42578125" style="3"/>
  </cols>
  <sheetData>
    <row r="1" spans="1:13" x14ac:dyDescent="0.25">
      <c r="C1" s="3" t="s">
        <v>179</v>
      </c>
    </row>
    <row r="2" spans="1:13" ht="15.75" x14ac:dyDescent="0.25">
      <c r="A2" s="1"/>
      <c r="B2" s="19"/>
      <c r="C2" s="1"/>
      <c r="D2" s="19"/>
      <c r="E2" s="2"/>
      <c r="F2" s="2"/>
      <c r="K2" s="7"/>
    </row>
    <row r="3" spans="1:13" s="4" customFormat="1" ht="15.75" x14ac:dyDescent="0.25">
      <c r="A3" s="102" t="s">
        <v>64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3"/>
      <c r="M3" s="3"/>
    </row>
    <row r="4" spans="1:13" s="6" customFormat="1" ht="15.75" x14ac:dyDescent="0.25">
      <c r="A4" s="102" t="s">
        <v>65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3" s="6" customFormat="1" ht="15.75" x14ac:dyDescent="0.25">
      <c r="A5" s="102" t="s">
        <v>66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3" s="6" customFormat="1" ht="16.5" customHeight="1" x14ac:dyDescent="0.25">
      <c r="A6" s="106" t="s">
        <v>518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</row>
    <row r="7" spans="1:13" s="6" customFormat="1" ht="16.5" thickBot="1" x14ac:dyDescent="0.3">
      <c r="A7" s="5"/>
      <c r="B7" s="20"/>
      <c r="C7" s="23"/>
      <c r="D7" s="20"/>
      <c r="E7" s="105"/>
      <c r="F7" s="105"/>
      <c r="G7" s="105"/>
      <c r="H7" s="105"/>
      <c r="I7" s="105"/>
      <c r="J7" s="105"/>
      <c r="K7" s="105"/>
    </row>
    <row r="8" spans="1:13" s="6" customFormat="1" ht="44.25" customHeight="1" thickBot="1" x14ac:dyDescent="0.3">
      <c r="A8" s="31" t="s">
        <v>0</v>
      </c>
      <c r="B8" s="32" t="s">
        <v>127</v>
      </c>
      <c r="C8" s="33" t="s">
        <v>1</v>
      </c>
      <c r="D8" s="34" t="s">
        <v>67</v>
      </c>
      <c r="E8" s="35" t="s">
        <v>81</v>
      </c>
      <c r="F8" s="35" t="s">
        <v>82</v>
      </c>
      <c r="G8" s="36" t="s">
        <v>2</v>
      </c>
      <c r="H8" s="37" t="s">
        <v>156</v>
      </c>
      <c r="I8" s="38" t="s">
        <v>3</v>
      </c>
      <c r="J8" s="39" t="s">
        <v>153</v>
      </c>
      <c r="K8" s="40" t="s">
        <v>53</v>
      </c>
    </row>
    <row r="9" spans="1:13" s="4" customFormat="1" ht="32.25" customHeight="1" x14ac:dyDescent="0.3">
      <c r="A9" s="25">
        <v>1</v>
      </c>
      <c r="B9" s="41">
        <v>130505667</v>
      </c>
      <c r="C9" s="42">
        <v>46147</v>
      </c>
      <c r="D9" s="43">
        <v>2119</v>
      </c>
      <c r="E9" s="44">
        <v>22590</v>
      </c>
      <c r="F9" s="44" t="s">
        <v>340</v>
      </c>
      <c r="G9" s="43" t="s">
        <v>339</v>
      </c>
      <c r="H9" s="43" t="s">
        <v>154</v>
      </c>
      <c r="I9" s="45" t="s">
        <v>41</v>
      </c>
      <c r="J9" s="46">
        <v>234101</v>
      </c>
      <c r="K9" s="47">
        <v>240000</v>
      </c>
      <c r="L9" s="26">
        <f>K9</f>
        <v>240000</v>
      </c>
      <c r="M9" s="10"/>
    </row>
    <row r="10" spans="1:13" s="4" customFormat="1" ht="32.25" customHeight="1" x14ac:dyDescent="0.3">
      <c r="A10" s="25">
        <v>2</v>
      </c>
      <c r="B10" s="41">
        <v>103031919</v>
      </c>
      <c r="C10" s="42">
        <v>46050</v>
      </c>
      <c r="D10" s="48">
        <v>2522943</v>
      </c>
      <c r="E10" s="44">
        <v>22381</v>
      </c>
      <c r="F10" s="49" t="s">
        <v>174</v>
      </c>
      <c r="G10" s="43" t="s">
        <v>306</v>
      </c>
      <c r="H10" s="43" t="s">
        <v>154</v>
      </c>
      <c r="I10" s="43" t="s">
        <v>40</v>
      </c>
      <c r="J10" s="46">
        <v>231101</v>
      </c>
      <c r="K10" s="50">
        <v>89500</v>
      </c>
      <c r="L10" s="5"/>
      <c r="M10" s="10"/>
    </row>
    <row r="11" spans="1:13" s="4" customFormat="1" ht="32.25" customHeight="1" x14ac:dyDescent="0.3">
      <c r="A11" s="25">
        <v>3</v>
      </c>
      <c r="B11" s="41">
        <v>103031919</v>
      </c>
      <c r="C11" s="42">
        <v>46078</v>
      </c>
      <c r="D11" s="48">
        <v>2541939</v>
      </c>
      <c r="E11" s="44">
        <v>22429</v>
      </c>
      <c r="F11" s="49" t="s">
        <v>142</v>
      </c>
      <c r="G11" s="43" t="s">
        <v>306</v>
      </c>
      <c r="H11" s="43" t="s">
        <v>154</v>
      </c>
      <c r="I11" s="43" t="s">
        <v>40</v>
      </c>
      <c r="J11" s="46">
        <v>231101</v>
      </c>
      <c r="K11" s="50">
        <v>82650</v>
      </c>
      <c r="L11" s="5"/>
      <c r="M11" s="10"/>
    </row>
    <row r="12" spans="1:13" s="4" customFormat="1" ht="32.25" customHeight="1" x14ac:dyDescent="0.3">
      <c r="A12" s="25">
        <v>4</v>
      </c>
      <c r="B12" s="41">
        <v>103031919</v>
      </c>
      <c r="C12" s="42">
        <v>46106</v>
      </c>
      <c r="D12" s="48">
        <v>2560846</v>
      </c>
      <c r="E12" s="44">
        <v>22473</v>
      </c>
      <c r="F12" s="49" t="s">
        <v>261</v>
      </c>
      <c r="G12" s="43" t="s">
        <v>306</v>
      </c>
      <c r="H12" s="43" t="s">
        <v>154</v>
      </c>
      <c r="I12" s="43" t="s">
        <v>40</v>
      </c>
      <c r="J12" s="46">
        <v>231101</v>
      </c>
      <c r="K12" s="50">
        <v>66050</v>
      </c>
      <c r="L12" s="5"/>
      <c r="M12" s="10"/>
    </row>
    <row r="13" spans="1:13" s="4" customFormat="1" ht="32.25" customHeight="1" x14ac:dyDescent="0.3">
      <c r="A13" s="25">
        <v>5</v>
      </c>
      <c r="B13" s="41">
        <v>103031919</v>
      </c>
      <c r="C13" s="42">
        <v>46118</v>
      </c>
      <c r="D13" s="48">
        <v>2567898</v>
      </c>
      <c r="E13" s="44">
        <v>22501</v>
      </c>
      <c r="F13" s="49" t="s">
        <v>291</v>
      </c>
      <c r="G13" s="43" t="s">
        <v>306</v>
      </c>
      <c r="H13" s="43" t="s">
        <v>154</v>
      </c>
      <c r="I13" s="43" t="s">
        <v>40</v>
      </c>
      <c r="J13" s="46">
        <v>231101</v>
      </c>
      <c r="K13" s="50">
        <v>8700</v>
      </c>
      <c r="L13" s="5"/>
      <c r="M13" s="10"/>
    </row>
    <row r="14" spans="1:13" s="4" customFormat="1" ht="32.25" customHeight="1" x14ac:dyDescent="0.3">
      <c r="A14" s="25">
        <v>6</v>
      </c>
      <c r="B14" s="41">
        <v>103031919</v>
      </c>
      <c r="C14" s="42">
        <v>46136</v>
      </c>
      <c r="D14" s="48">
        <v>2579121</v>
      </c>
      <c r="E14" s="44">
        <v>22528</v>
      </c>
      <c r="F14" s="49" t="s">
        <v>318</v>
      </c>
      <c r="G14" s="43" t="s">
        <v>306</v>
      </c>
      <c r="H14" s="43" t="s">
        <v>154</v>
      </c>
      <c r="I14" s="43" t="s">
        <v>40</v>
      </c>
      <c r="J14" s="46">
        <v>231101</v>
      </c>
      <c r="K14" s="50">
        <v>48950</v>
      </c>
      <c r="L14" s="5"/>
      <c r="M14" s="10"/>
    </row>
    <row r="15" spans="1:13" s="4" customFormat="1" ht="32.25" customHeight="1" x14ac:dyDescent="0.3">
      <c r="A15" s="25">
        <v>7</v>
      </c>
      <c r="B15" s="41">
        <v>103031919</v>
      </c>
      <c r="C15" s="51">
        <v>46150</v>
      </c>
      <c r="D15" s="52">
        <v>2587415</v>
      </c>
      <c r="E15" s="52">
        <v>22560</v>
      </c>
      <c r="F15" s="52" t="s">
        <v>342</v>
      </c>
      <c r="G15" s="43" t="s">
        <v>306</v>
      </c>
      <c r="H15" s="43" t="s">
        <v>154</v>
      </c>
      <c r="I15" s="43" t="s">
        <v>40</v>
      </c>
      <c r="J15" s="53">
        <v>229101</v>
      </c>
      <c r="K15" s="54">
        <v>5848.08</v>
      </c>
      <c r="L15" s="5"/>
      <c r="M15" s="10"/>
    </row>
    <row r="16" spans="1:13" s="4" customFormat="1" ht="32.25" customHeight="1" x14ac:dyDescent="0.3">
      <c r="A16" s="25">
        <v>8</v>
      </c>
      <c r="B16" s="41">
        <v>103031919</v>
      </c>
      <c r="C16" s="51">
        <v>46167</v>
      </c>
      <c r="D16" s="52">
        <v>2597576</v>
      </c>
      <c r="E16" s="52">
        <v>22578</v>
      </c>
      <c r="F16" s="52" t="s">
        <v>341</v>
      </c>
      <c r="G16" s="43" t="s">
        <v>306</v>
      </c>
      <c r="H16" s="43" t="s">
        <v>154</v>
      </c>
      <c r="I16" s="43" t="s">
        <v>40</v>
      </c>
      <c r="J16" s="46">
        <v>231101</v>
      </c>
      <c r="K16" s="54">
        <v>67200</v>
      </c>
      <c r="L16" s="5"/>
      <c r="M16" s="10"/>
    </row>
    <row r="17" spans="1:13" s="4" customFormat="1" ht="32.25" customHeight="1" x14ac:dyDescent="0.3">
      <c r="A17" s="25">
        <v>9</v>
      </c>
      <c r="B17" s="41">
        <v>103031919</v>
      </c>
      <c r="C17" s="51">
        <v>46198</v>
      </c>
      <c r="D17" s="52">
        <v>2617490</v>
      </c>
      <c r="E17" s="52">
        <v>22656</v>
      </c>
      <c r="F17" s="52" t="s">
        <v>498</v>
      </c>
      <c r="G17" s="43" t="s">
        <v>306</v>
      </c>
      <c r="H17" s="43" t="s">
        <v>154</v>
      </c>
      <c r="I17" s="43" t="s">
        <v>40</v>
      </c>
      <c r="J17" s="46">
        <v>231101</v>
      </c>
      <c r="K17" s="54">
        <v>80150</v>
      </c>
      <c r="L17" s="27">
        <f>SUM(K10:K17)</f>
        <v>449048.08</v>
      </c>
      <c r="M17" s="10"/>
    </row>
    <row r="18" spans="1:13" s="4" customFormat="1" ht="32.25" customHeight="1" x14ac:dyDescent="0.3">
      <c r="A18" s="25">
        <v>10</v>
      </c>
      <c r="B18" s="41">
        <v>130493154</v>
      </c>
      <c r="C18" s="42">
        <v>45672</v>
      </c>
      <c r="D18" s="48">
        <v>153144</v>
      </c>
      <c r="E18" s="44">
        <v>21804</v>
      </c>
      <c r="F18" s="44" t="s">
        <v>84</v>
      </c>
      <c r="G18" s="48" t="s">
        <v>6</v>
      </c>
      <c r="H18" s="43" t="s">
        <v>154</v>
      </c>
      <c r="I18" s="45" t="s">
        <v>43</v>
      </c>
      <c r="J18" s="46">
        <v>237299</v>
      </c>
      <c r="K18" s="55">
        <v>7329.39</v>
      </c>
      <c r="L18" s="28"/>
      <c r="M18" s="10"/>
    </row>
    <row r="19" spans="1:13" s="4" customFormat="1" ht="32.25" customHeight="1" x14ac:dyDescent="0.3">
      <c r="A19" s="25">
        <v>11</v>
      </c>
      <c r="B19" s="41">
        <v>130493154</v>
      </c>
      <c r="C19" s="42">
        <v>45677</v>
      </c>
      <c r="D19" s="48">
        <v>153341</v>
      </c>
      <c r="E19" s="44">
        <v>22021</v>
      </c>
      <c r="F19" s="44" t="s">
        <v>85</v>
      </c>
      <c r="G19" s="48" t="s">
        <v>6</v>
      </c>
      <c r="H19" s="43" t="s">
        <v>154</v>
      </c>
      <c r="I19" s="45" t="s">
        <v>43</v>
      </c>
      <c r="J19" s="46" t="s">
        <v>185</v>
      </c>
      <c r="K19" s="55">
        <v>769172.62</v>
      </c>
      <c r="L19" s="28"/>
      <c r="M19" s="10"/>
    </row>
    <row r="20" spans="1:13" s="4" customFormat="1" ht="32.25" customHeight="1" x14ac:dyDescent="0.3">
      <c r="A20" s="25">
        <v>12</v>
      </c>
      <c r="B20" s="41">
        <v>130493154</v>
      </c>
      <c r="C20" s="42">
        <v>45685</v>
      </c>
      <c r="D20" s="48">
        <v>153960</v>
      </c>
      <c r="E20" s="44">
        <v>22020</v>
      </c>
      <c r="F20" s="44" t="s">
        <v>86</v>
      </c>
      <c r="G20" s="48" t="s">
        <v>6</v>
      </c>
      <c r="H20" s="43" t="s">
        <v>154</v>
      </c>
      <c r="I20" s="45" t="s">
        <v>43</v>
      </c>
      <c r="J20" s="46">
        <v>237299</v>
      </c>
      <c r="K20" s="55">
        <v>5863.51</v>
      </c>
      <c r="L20" s="28"/>
      <c r="M20" s="10"/>
    </row>
    <row r="21" spans="1:13" s="4" customFormat="1" ht="32.25" customHeight="1" x14ac:dyDescent="0.3">
      <c r="A21" s="25">
        <v>13</v>
      </c>
      <c r="B21" s="41">
        <v>130493154</v>
      </c>
      <c r="C21" s="42">
        <v>45695</v>
      </c>
      <c r="D21" s="48">
        <v>154905</v>
      </c>
      <c r="E21" s="44">
        <v>22023</v>
      </c>
      <c r="F21" s="44" t="s">
        <v>87</v>
      </c>
      <c r="G21" s="48" t="s">
        <v>6</v>
      </c>
      <c r="H21" s="43" t="s">
        <v>154</v>
      </c>
      <c r="I21" s="45" t="s">
        <v>43</v>
      </c>
      <c r="J21" s="46" t="s">
        <v>186</v>
      </c>
      <c r="K21" s="55">
        <v>456416.53</v>
      </c>
      <c r="L21" s="28"/>
      <c r="M21" s="10"/>
    </row>
    <row r="22" spans="1:13" s="4" customFormat="1" ht="32.25" customHeight="1" x14ac:dyDescent="0.3">
      <c r="A22" s="25">
        <v>14</v>
      </c>
      <c r="B22" s="41">
        <v>130493154</v>
      </c>
      <c r="C22" s="42">
        <v>45695</v>
      </c>
      <c r="D22" s="48">
        <v>154783</v>
      </c>
      <c r="E22" s="44">
        <v>22022</v>
      </c>
      <c r="F22" s="44" t="s">
        <v>88</v>
      </c>
      <c r="G22" s="48" t="s">
        <v>6</v>
      </c>
      <c r="H22" s="43" t="s">
        <v>154</v>
      </c>
      <c r="I22" s="45" t="s">
        <v>43</v>
      </c>
      <c r="J22" s="46" t="s">
        <v>187</v>
      </c>
      <c r="K22" s="55">
        <v>25662.33</v>
      </c>
      <c r="L22" s="28"/>
      <c r="M22" s="10"/>
    </row>
    <row r="23" spans="1:13" s="4" customFormat="1" ht="32.25" customHeight="1" x14ac:dyDescent="0.3">
      <c r="A23" s="25">
        <v>15</v>
      </c>
      <c r="B23" s="41">
        <v>130493154</v>
      </c>
      <c r="C23" s="42">
        <v>45727</v>
      </c>
      <c r="D23" s="48">
        <v>157418</v>
      </c>
      <c r="E23" s="44">
        <v>21722</v>
      </c>
      <c r="F23" s="44" t="s">
        <v>89</v>
      </c>
      <c r="G23" s="48" t="s">
        <v>6</v>
      </c>
      <c r="H23" s="43" t="s">
        <v>154</v>
      </c>
      <c r="I23" s="45" t="s">
        <v>43</v>
      </c>
      <c r="J23" s="46" t="s">
        <v>188</v>
      </c>
      <c r="K23" s="55">
        <v>699400.16</v>
      </c>
      <c r="L23" s="28"/>
      <c r="M23" s="10"/>
    </row>
    <row r="24" spans="1:13" s="4" customFormat="1" ht="32.25" customHeight="1" x14ac:dyDescent="0.3">
      <c r="A24" s="25">
        <v>16</v>
      </c>
      <c r="B24" s="41">
        <v>130493154</v>
      </c>
      <c r="C24" s="42">
        <v>45731</v>
      </c>
      <c r="D24" s="48">
        <v>158103</v>
      </c>
      <c r="E24" s="44">
        <v>21723</v>
      </c>
      <c r="F24" s="44" t="s">
        <v>90</v>
      </c>
      <c r="G24" s="48" t="s">
        <v>6</v>
      </c>
      <c r="H24" s="43" t="s">
        <v>154</v>
      </c>
      <c r="I24" s="45" t="s">
        <v>43</v>
      </c>
      <c r="J24" s="46" t="s">
        <v>189</v>
      </c>
      <c r="K24" s="55">
        <v>652545.66</v>
      </c>
      <c r="L24" s="28"/>
      <c r="M24" s="10"/>
    </row>
    <row r="25" spans="1:13" s="4" customFormat="1" ht="32.25" customHeight="1" x14ac:dyDescent="0.3">
      <c r="A25" s="25">
        <v>17</v>
      </c>
      <c r="B25" s="41">
        <v>130493154</v>
      </c>
      <c r="C25" s="42">
        <v>45734</v>
      </c>
      <c r="D25" s="48">
        <v>158239</v>
      </c>
      <c r="E25" s="44">
        <v>21725</v>
      </c>
      <c r="F25" s="44" t="s">
        <v>91</v>
      </c>
      <c r="G25" s="48" t="s">
        <v>6</v>
      </c>
      <c r="H25" s="43" t="s">
        <v>154</v>
      </c>
      <c r="I25" s="45" t="s">
        <v>43</v>
      </c>
      <c r="J25" s="46" t="s">
        <v>190</v>
      </c>
      <c r="K25" s="55">
        <v>640322.75</v>
      </c>
      <c r="L25" s="28"/>
      <c r="M25" s="10"/>
    </row>
    <row r="26" spans="1:13" s="4" customFormat="1" ht="32.25" customHeight="1" x14ac:dyDescent="0.3">
      <c r="A26" s="25">
        <v>18</v>
      </c>
      <c r="B26" s="41">
        <v>130493154</v>
      </c>
      <c r="C26" s="42">
        <v>45737</v>
      </c>
      <c r="D26" s="48">
        <v>158427</v>
      </c>
      <c r="E26" s="44">
        <v>21724</v>
      </c>
      <c r="F26" s="44" t="s">
        <v>92</v>
      </c>
      <c r="G26" s="48" t="s">
        <v>6</v>
      </c>
      <c r="H26" s="43" t="s">
        <v>154</v>
      </c>
      <c r="I26" s="45" t="s">
        <v>43</v>
      </c>
      <c r="J26" s="46" t="s">
        <v>191</v>
      </c>
      <c r="K26" s="55">
        <v>3769.54</v>
      </c>
      <c r="L26" s="28"/>
      <c r="M26" s="10"/>
    </row>
    <row r="27" spans="1:13" s="4" customFormat="1" ht="32.25" customHeight="1" x14ac:dyDescent="0.3">
      <c r="A27" s="25">
        <v>19</v>
      </c>
      <c r="B27" s="41">
        <v>130493154</v>
      </c>
      <c r="C27" s="42">
        <v>45768</v>
      </c>
      <c r="D27" s="48">
        <v>161043</v>
      </c>
      <c r="E27" s="44">
        <v>22025</v>
      </c>
      <c r="F27" s="44" t="s">
        <v>93</v>
      </c>
      <c r="G27" s="48" t="s">
        <v>6</v>
      </c>
      <c r="H27" s="43" t="s">
        <v>154</v>
      </c>
      <c r="I27" s="45" t="s">
        <v>43</v>
      </c>
      <c r="J27" s="46" t="s">
        <v>192</v>
      </c>
      <c r="K27" s="55">
        <v>544067.31999999995</v>
      </c>
      <c r="L27" s="28"/>
      <c r="M27" s="10"/>
    </row>
    <row r="28" spans="1:13" s="4" customFormat="1" ht="32.25" customHeight="1" x14ac:dyDescent="0.3">
      <c r="A28" s="25">
        <v>20</v>
      </c>
      <c r="B28" s="41">
        <v>130493154</v>
      </c>
      <c r="C28" s="42">
        <v>45789</v>
      </c>
      <c r="D28" s="48">
        <v>162433</v>
      </c>
      <c r="E28" s="44">
        <v>21826</v>
      </c>
      <c r="F28" s="44" t="s">
        <v>94</v>
      </c>
      <c r="G28" s="48" t="s">
        <v>6</v>
      </c>
      <c r="H28" s="43" t="s">
        <v>154</v>
      </c>
      <c r="I28" s="45" t="s">
        <v>43</v>
      </c>
      <c r="J28" s="46" t="s">
        <v>193</v>
      </c>
      <c r="K28" s="55">
        <v>276792.98</v>
      </c>
      <c r="L28" s="28"/>
      <c r="M28" s="10"/>
    </row>
    <row r="29" spans="1:13" s="4" customFormat="1" ht="32.25" customHeight="1" x14ac:dyDescent="0.3">
      <c r="A29" s="25">
        <v>21</v>
      </c>
      <c r="B29" s="41">
        <v>130493154</v>
      </c>
      <c r="C29" s="42">
        <v>45797</v>
      </c>
      <c r="D29" s="48">
        <v>163080</v>
      </c>
      <c r="E29" s="44">
        <v>22083</v>
      </c>
      <c r="F29" s="44" t="s">
        <v>95</v>
      </c>
      <c r="G29" s="48" t="s">
        <v>6</v>
      </c>
      <c r="H29" s="43" t="s">
        <v>154</v>
      </c>
      <c r="I29" s="45" t="s">
        <v>43</v>
      </c>
      <c r="J29" s="46" t="s">
        <v>194</v>
      </c>
      <c r="K29" s="55">
        <v>618423.37</v>
      </c>
      <c r="L29" s="28"/>
      <c r="M29" s="10"/>
    </row>
    <row r="30" spans="1:13" s="4" customFormat="1" ht="32.25" customHeight="1" x14ac:dyDescent="0.3">
      <c r="A30" s="25">
        <v>22</v>
      </c>
      <c r="B30" s="41">
        <v>130493154</v>
      </c>
      <c r="C30" s="42">
        <v>45818</v>
      </c>
      <c r="D30" s="48">
        <v>164615</v>
      </c>
      <c r="E30" s="44">
        <v>22089</v>
      </c>
      <c r="F30" s="44" t="s">
        <v>96</v>
      </c>
      <c r="G30" s="48" t="s">
        <v>6</v>
      </c>
      <c r="H30" s="43" t="s">
        <v>154</v>
      </c>
      <c r="I30" s="45" t="s">
        <v>43</v>
      </c>
      <c r="J30" s="46" t="s">
        <v>195</v>
      </c>
      <c r="K30" s="55">
        <v>668842.88</v>
      </c>
      <c r="L30" s="28"/>
      <c r="M30" s="10"/>
    </row>
    <row r="31" spans="1:13" s="4" customFormat="1" ht="32.25" customHeight="1" x14ac:dyDescent="0.3">
      <c r="A31" s="25">
        <v>23</v>
      </c>
      <c r="B31" s="41">
        <v>130493154</v>
      </c>
      <c r="C31" s="42">
        <v>45824</v>
      </c>
      <c r="D31" s="48">
        <v>165184</v>
      </c>
      <c r="E31" s="44">
        <v>22090</v>
      </c>
      <c r="F31" s="44" t="s">
        <v>97</v>
      </c>
      <c r="G31" s="48" t="s">
        <v>6</v>
      </c>
      <c r="H31" s="43" t="s">
        <v>154</v>
      </c>
      <c r="I31" s="45" t="s">
        <v>43</v>
      </c>
      <c r="J31" s="46" t="s">
        <v>197</v>
      </c>
      <c r="K31" s="55">
        <v>10957.86</v>
      </c>
      <c r="L31" s="28"/>
      <c r="M31" s="10"/>
    </row>
    <row r="32" spans="1:13" s="4" customFormat="1" ht="32.25" customHeight="1" x14ac:dyDescent="0.3">
      <c r="A32" s="25">
        <v>24</v>
      </c>
      <c r="B32" s="41">
        <v>130493154</v>
      </c>
      <c r="C32" s="42">
        <v>45824</v>
      </c>
      <c r="D32" s="48">
        <v>165144</v>
      </c>
      <c r="E32" s="44">
        <v>21935</v>
      </c>
      <c r="F32" s="44" t="s">
        <v>98</v>
      </c>
      <c r="G32" s="48" t="s">
        <v>6</v>
      </c>
      <c r="H32" s="43" t="s">
        <v>154</v>
      </c>
      <c r="I32" s="45" t="s">
        <v>43</v>
      </c>
      <c r="J32" s="46" t="s">
        <v>196</v>
      </c>
      <c r="K32" s="55">
        <v>7636.29</v>
      </c>
      <c r="L32" s="28"/>
      <c r="M32" s="10"/>
    </row>
    <row r="33" spans="1:14" s="4" customFormat="1" ht="32.25" customHeight="1" x14ac:dyDescent="0.3">
      <c r="A33" s="25">
        <v>25</v>
      </c>
      <c r="B33" s="41">
        <v>130493154</v>
      </c>
      <c r="C33" s="42">
        <v>45834</v>
      </c>
      <c r="D33" s="48">
        <v>165690</v>
      </c>
      <c r="E33" s="44">
        <v>21936</v>
      </c>
      <c r="F33" s="44" t="s">
        <v>99</v>
      </c>
      <c r="G33" s="48" t="s">
        <v>6</v>
      </c>
      <c r="H33" s="43" t="s">
        <v>154</v>
      </c>
      <c r="I33" s="45" t="s">
        <v>43</v>
      </c>
      <c r="J33" s="46" t="s">
        <v>198</v>
      </c>
      <c r="K33" s="55">
        <v>746254.66</v>
      </c>
      <c r="L33" s="28"/>
      <c r="M33" s="10"/>
    </row>
    <row r="34" spans="1:14" s="4" customFormat="1" ht="32.25" customHeight="1" x14ac:dyDescent="0.3">
      <c r="A34" s="25">
        <v>26</v>
      </c>
      <c r="B34" s="41">
        <v>130493154</v>
      </c>
      <c r="C34" s="42">
        <v>45855</v>
      </c>
      <c r="D34" s="48">
        <v>167086</v>
      </c>
      <c r="E34" s="44">
        <v>22374</v>
      </c>
      <c r="F34" s="44" t="s">
        <v>175</v>
      </c>
      <c r="G34" s="48" t="s">
        <v>6</v>
      </c>
      <c r="H34" s="43" t="s">
        <v>154</v>
      </c>
      <c r="I34" s="45" t="s">
        <v>43</v>
      </c>
      <c r="J34" s="46" t="s">
        <v>199</v>
      </c>
      <c r="K34" s="55">
        <v>667824.30000000005</v>
      </c>
      <c r="L34" s="28"/>
      <c r="M34" s="10"/>
    </row>
    <row r="35" spans="1:14" s="4" customFormat="1" ht="32.25" customHeight="1" x14ac:dyDescent="0.3">
      <c r="A35" s="25">
        <v>27</v>
      </c>
      <c r="B35" s="41">
        <v>130493154</v>
      </c>
      <c r="C35" s="42">
        <v>45860</v>
      </c>
      <c r="D35" s="48">
        <v>167550</v>
      </c>
      <c r="E35" s="44">
        <v>22252</v>
      </c>
      <c r="F35" s="44" t="s">
        <v>134</v>
      </c>
      <c r="G35" s="48" t="s">
        <v>6</v>
      </c>
      <c r="H35" s="43" t="s">
        <v>154</v>
      </c>
      <c r="I35" s="45" t="s">
        <v>43</v>
      </c>
      <c r="J35" s="46" t="s">
        <v>200</v>
      </c>
      <c r="K35" s="55">
        <v>23684.73</v>
      </c>
      <c r="L35" s="28"/>
      <c r="M35" s="10"/>
    </row>
    <row r="36" spans="1:14" s="4" customFormat="1" ht="32.25" customHeight="1" x14ac:dyDescent="0.3">
      <c r="A36" s="25">
        <v>28</v>
      </c>
      <c r="B36" s="41">
        <v>130493154</v>
      </c>
      <c r="C36" s="42">
        <v>45883</v>
      </c>
      <c r="D36" s="48">
        <v>169224</v>
      </c>
      <c r="E36" s="44">
        <v>22024</v>
      </c>
      <c r="F36" s="44" t="s">
        <v>100</v>
      </c>
      <c r="G36" s="48" t="s">
        <v>6</v>
      </c>
      <c r="H36" s="43" t="s">
        <v>154</v>
      </c>
      <c r="I36" s="45" t="s">
        <v>43</v>
      </c>
      <c r="J36" s="46" t="s">
        <v>201</v>
      </c>
      <c r="K36" s="55">
        <v>688705.11</v>
      </c>
      <c r="L36" s="28"/>
      <c r="M36" s="10"/>
    </row>
    <row r="37" spans="1:14" s="4" customFormat="1" ht="32.25" customHeight="1" x14ac:dyDescent="0.3">
      <c r="A37" s="25">
        <v>29</v>
      </c>
      <c r="B37" s="41">
        <v>130493154</v>
      </c>
      <c r="C37" s="42">
        <v>45937</v>
      </c>
      <c r="D37" s="48">
        <v>172783</v>
      </c>
      <c r="E37" s="44">
        <v>22159</v>
      </c>
      <c r="F37" s="44" t="s">
        <v>101</v>
      </c>
      <c r="G37" s="48" t="s">
        <v>6</v>
      </c>
      <c r="H37" s="43" t="s">
        <v>154</v>
      </c>
      <c r="I37" s="45" t="s">
        <v>43</v>
      </c>
      <c r="J37" s="46" t="s">
        <v>202</v>
      </c>
      <c r="K37" s="55">
        <v>15891.49</v>
      </c>
      <c r="L37" s="28"/>
      <c r="M37" s="10"/>
    </row>
    <row r="38" spans="1:14" s="4" customFormat="1" ht="32.25" customHeight="1" x14ac:dyDescent="0.3">
      <c r="A38" s="25">
        <v>30</v>
      </c>
      <c r="B38" s="41">
        <v>130493154</v>
      </c>
      <c r="C38" s="42">
        <v>45942</v>
      </c>
      <c r="D38" s="48">
        <v>173158</v>
      </c>
      <c r="E38" s="44">
        <v>22158</v>
      </c>
      <c r="F38" s="44" t="s">
        <v>102</v>
      </c>
      <c r="G38" s="48" t="s">
        <v>6</v>
      </c>
      <c r="H38" s="43" t="s">
        <v>154</v>
      </c>
      <c r="I38" s="45" t="s">
        <v>43</v>
      </c>
      <c r="J38" s="46" t="s">
        <v>203</v>
      </c>
      <c r="K38" s="55">
        <v>855242.29</v>
      </c>
      <c r="L38" s="28"/>
      <c r="M38" s="10"/>
      <c r="N38" s="10"/>
    </row>
    <row r="39" spans="1:14" s="4" customFormat="1" ht="32.25" customHeight="1" x14ac:dyDescent="0.3">
      <c r="A39" s="25">
        <v>31</v>
      </c>
      <c r="B39" s="41"/>
      <c r="C39" s="42">
        <v>45945</v>
      </c>
      <c r="D39" s="48">
        <v>173534</v>
      </c>
      <c r="E39" s="44">
        <v>22179</v>
      </c>
      <c r="F39" s="44" t="s">
        <v>103</v>
      </c>
      <c r="G39" s="48" t="s">
        <v>6</v>
      </c>
      <c r="H39" s="43" t="s">
        <v>154</v>
      </c>
      <c r="I39" s="45" t="s">
        <v>43</v>
      </c>
      <c r="J39" s="46" t="s">
        <v>204</v>
      </c>
      <c r="K39" s="55">
        <v>14871.34</v>
      </c>
      <c r="L39" s="28"/>
      <c r="M39" s="24"/>
      <c r="N39" s="10"/>
    </row>
    <row r="40" spans="1:14" s="4" customFormat="1" ht="32.25" customHeight="1" x14ac:dyDescent="0.3">
      <c r="A40" s="25">
        <v>32</v>
      </c>
      <c r="B40" s="41">
        <v>130493154</v>
      </c>
      <c r="C40" s="42">
        <v>45961</v>
      </c>
      <c r="D40" s="48">
        <v>174542</v>
      </c>
      <c r="E40" s="44">
        <v>22241</v>
      </c>
      <c r="F40" s="44" t="s">
        <v>131</v>
      </c>
      <c r="G40" s="48" t="s">
        <v>6</v>
      </c>
      <c r="H40" s="43" t="s">
        <v>154</v>
      </c>
      <c r="I40" s="45" t="s">
        <v>43</v>
      </c>
      <c r="J40" s="46" t="s">
        <v>206</v>
      </c>
      <c r="K40" s="55">
        <v>545085.9</v>
      </c>
      <c r="L40" s="28"/>
      <c r="M40" s="10"/>
      <c r="N40" s="10"/>
    </row>
    <row r="41" spans="1:14" s="4" customFormat="1" ht="32.25" customHeight="1" x14ac:dyDescent="0.3">
      <c r="A41" s="25">
        <v>33</v>
      </c>
      <c r="B41" s="41">
        <v>130493154</v>
      </c>
      <c r="C41" s="42">
        <v>45966</v>
      </c>
      <c r="D41" s="48">
        <v>174683</v>
      </c>
      <c r="E41" s="44">
        <v>22242</v>
      </c>
      <c r="F41" s="44" t="s">
        <v>132</v>
      </c>
      <c r="G41" s="48" t="s">
        <v>6</v>
      </c>
      <c r="H41" s="43" t="s">
        <v>154</v>
      </c>
      <c r="I41" s="45" t="s">
        <v>43</v>
      </c>
      <c r="J41" s="46" t="s">
        <v>205</v>
      </c>
      <c r="K41" s="55">
        <v>11696.81</v>
      </c>
      <c r="L41" s="28"/>
      <c r="M41" s="10"/>
      <c r="N41" s="10"/>
    </row>
    <row r="42" spans="1:14" s="4" customFormat="1" ht="32.25" customHeight="1" x14ac:dyDescent="0.3">
      <c r="A42" s="25">
        <v>34</v>
      </c>
      <c r="B42" s="41">
        <v>130493154</v>
      </c>
      <c r="C42" s="42">
        <v>45987</v>
      </c>
      <c r="D42" s="48">
        <v>176140</v>
      </c>
      <c r="E42" s="44">
        <v>22328</v>
      </c>
      <c r="F42" s="44" t="s">
        <v>184</v>
      </c>
      <c r="G42" s="48" t="s">
        <v>6</v>
      </c>
      <c r="H42" s="43" t="s">
        <v>154</v>
      </c>
      <c r="I42" s="45" t="s">
        <v>43</v>
      </c>
      <c r="J42" s="46" t="s">
        <v>207</v>
      </c>
      <c r="K42" s="55">
        <v>840974.18</v>
      </c>
      <c r="L42" s="28"/>
      <c r="M42" s="14"/>
      <c r="N42" s="10"/>
    </row>
    <row r="43" spans="1:14" ht="32.25" customHeight="1" x14ac:dyDescent="0.3">
      <c r="A43" s="25">
        <v>35</v>
      </c>
      <c r="B43" s="41">
        <v>130493154</v>
      </c>
      <c r="C43" s="42">
        <v>46001</v>
      </c>
      <c r="D43" s="48">
        <v>177161</v>
      </c>
      <c r="E43" s="44">
        <v>22329</v>
      </c>
      <c r="F43" s="44" t="s">
        <v>147</v>
      </c>
      <c r="G43" s="48" t="s">
        <v>6</v>
      </c>
      <c r="H43" s="43" t="s">
        <v>154</v>
      </c>
      <c r="I43" s="45" t="s">
        <v>43</v>
      </c>
      <c r="J43" s="46" t="s">
        <v>208</v>
      </c>
      <c r="K43" s="55">
        <v>920456.06</v>
      </c>
      <c r="L43" s="1"/>
      <c r="M43" s="14"/>
      <c r="N43" s="17"/>
    </row>
    <row r="44" spans="1:14" ht="32.25" customHeight="1" x14ac:dyDescent="0.3">
      <c r="A44" s="25">
        <v>36</v>
      </c>
      <c r="B44" s="41">
        <v>130493154</v>
      </c>
      <c r="C44" s="42">
        <v>46003</v>
      </c>
      <c r="D44" s="48">
        <v>177384</v>
      </c>
      <c r="E44" s="44">
        <v>22331</v>
      </c>
      <c r="F44" s="44" t="s">
        <v>148</v>
      </c>
      <c r="G44" s="48" t="s">
        <v>6</v>
      </c>
      <c r="H44" s="43" t="s">
        <v>154</v>
      </c>
      <c r="I44" s="45" t="s">
        <v>43</v>
      </c>
      <c r="J44" s="46" t="s">
        <v>209</v>
      </c>
      <c r="K44" s="55">
        <v>7767.04</v>
      </c>
      <c r="L44" s="1"/>
      <c r="M44" s="14"/>
      <c r="N44" s="17"/>
    </row>
    <row r="45" spans="1:14" ht="32.25" customHeight="1" x14ac:dyDescent="0.3">
      <c r="A45" s="25">
        <v>37</v>
      </c>
      <c r="B45" s="41">
        <v>130493154</v>
      </c>
      <c r="C45" s="42">
        <v>46017</v>
      </c>
      <c r="D45" s="48">
        <v>178101</v>
      </c>
      <c r="E45" s="44">
        <v>22330</v>
      </c>
      <c r="F45" s="44" t="s">
        <v>149</v>
      </c>
      <c r="G45" s="48" t="s">
        <v>6</v>
      </c>
      <c r="H45" s="43" t="s">
        <v>154</v>
      </c>
      <c r="I45" s="45" t="s">
        <v>43</v>
      </c>
      <c r="J45" s="46">
        <v>237299</v>
      </c>
      <c r="K45" s="55">
        <v>2653.94</v>
      </c>
      <c r="L45" s="1"/>
      <c r="M45" s="14"/>
      <c r="N45" s="17"/>
    </row>
    <row r="46" spans="1:14" ht="32.25" customHeight="1" x14ac:dyDescent="0.3">
      <c r="A46" s="25">
        <v>38</v>
      </c>
      <c r="B46" s="41">
        <v>130493154</v>
      </c>
      <c r="C46" s="42">
        <v>46030</v>
      </c>
      <c r="D46" s="48">
        <v>178917</v>
      </c>
      <c r="E46" s="44">
        <v>22354</v>
      </c>
      <c r="F46" s="44" t="s">
        <v>161</v>
      </c>
      <c r="G46" s="48" t="s">
        <v>6</v>
      </c>
      <c r="H46" s="43" t="s">
        <v>154</v>
      </c>
      <c r="I46" s="45" t="s">
        <v>43</v>
      </c>
      <c r="J46" s="46" t="s">
        <v>210</v>
      </c>
      <c r="K46" s="55">
        <v>9061.1299999999992</v>
      </c>
      <c r="L46" s="1"/>
      <c r="M46" s="14"/>
      <c r="N46" s="17"/>
    </row>
    <row r="47" spans="1:14" ht="32.25" customHeight="1" x14ac:dyDescent="0.3">
      <c r="A47" s="25">
        <v>39</v>
      </c>
      <c r="B47" s="41">
        <v>130493154</v>
      </c>
      <c r="C47" s="42">
        <v>46037</v>
      </c>
      <c r="D47" s="48">
        <v>179502</v>
      </c>
      <c r="E47" s="44">
        <v>22371</v>
      </c>
      <c r="F47" s="44" t="s">
        <v>176</v>
      </c>
      <c r="G47" s="48" t="s">
        <v>6</v>
      </c>
      <c r="H47" s="43" t="s">
        <v>154</v>
      </c>
      <c r="I47" s="45" t="s">
        <v>43</v>
      </c>
      <c r="J47" s="46" t="s">
        <v>211</v>
      </c>
      <c r="K47" s="55">
        <v>815517.82</v>
      </c>
      <c r="L47" s="1"/>
      <c r="M47" s="14"/>
      <c r="N47" s="17"/>
    </row>
    <row r="48" spans="1:14" ht="32.25" customHeight="1" x14ac:dyDescent="0.3">
      <c r="A48" s="25">
        <v>40</v>
      </c>
      <c r="B48" s="41">
        <v>130493154</v>
      </c>
      <c r="C48" s="42">
        <v>46037</v>
      </c>
      <c r="D48" s="48">
        <v>179503</v>
      </c>
      <c r="E48" s="44">
        <v>22372</v>
      </c>
      <c r="F48" s="44" t="s">
        <v>177</v>
      </c>
      <c r="G48" s="48" t="s">
        <v>6</v>
      </c>
      <c r="H48" s="43" t="s">
        <v>154</v>
      </c>
      <c r="I48" s="45" t="s">
        <v>43</v>
      </c>
      <c r="J48" s="46" t="s">
        <v>212</v>
      </c>
      <c r="K48" s="55">
        <v>718651.25</v>
      </c>
      <c r="L48" s="1"/>
      <c r="M48" s="14"/>
      <c r="N48" s="17"/>
    </row>
    <row r="49" spans="1:14" ht="32.25" customHeight="1" x14ac:dyDescent="0.3">
      <c r="A49" s="25">
        <v>41</v>
      </c>
      <c r="B49" s="41">
        <v>130493154</v>
      </c>
      <c r="C49" s="42">
        <v>46041</v>
      </c>
      <c r="D49" s="48">
        <v>179760</v>
      </c>
      <c r="E49" s="44">
        <v>22375</v>
      </c>
      <c r="F49" s="44" t="s">
        <v>178</v>
      </c>
      <c r="G49" s="48" t="s">
        <v>6</v>
      </c>
      <c r="H49" s="43" t="s">
        <v>154</v>
      </c>
      <c r="I49" s="45" t="s">
        <v>43</v>
      </c>
      <c r="J49" s="46" t="s">
        <v>213</v>
      </c>
      <c r="K49" s="55">
        <v>753893.98</v>
      </c>
      <c r="L49" s="1"/>
      <c r="M49" s="14"/>
      <c r="N49" s="17"/>
    </row>
    <row r="50" spans="1:14" ht="32.25" customHeight="1" x14ac:dyDescent="0.3">
      <c r="A50" s="25">
        <v>42</v>
      </c>
      <c r="B50" s="41">
        <v>130493154</v>
      </c>
      <c r="C50" s="42">
        <v>46057</v>
      </c>
      <c r="D50" s="48">
        <v>180717</v>
      </c>
      <c r="E50" s="44">
        <v>22398</v>
      </c>
      <c r="F50" s="44" t="s">
        <v>178</v>
      </c>
      <c r="G50" s="48" t="s">
        <v>6</v>
      </c>
      <c r="H50" s="43" t="s">
        <v>154</v>
      </c>
      <c r="I50" s="45" t="s">
        <v>43</v>
      </c>
      <c r="J50" s="46" t="s">
        <v>214</v>
      </c>
      <c r="K50" s="55">
        <v>6457.73</v>
      </c>
      <c r="L50" s="1"/>
      <c r="M50" s="14"/>
      <c r="N50" s="17"/>
    </row>
    <row r="51" spans="1:14" ht="32.25" customHeight="1" x14ac:dyDescent="0.3">
      <c r="A51" s="25">
        <v>43</v>
      </c>
      <c r="B51" s="41">
        <v>130493154</v>
      </c>
      <c r="C51" s="42">
        <v>46059</v>
      </c>
      <c r="D51" s="48">
        <v>180938</v>
      </c>
      <c r="E51" s="44">
        <v>22430</v>
      </c>
      <c r="F51" s="44" t="s">
        <v>238</v>
      </c>
      <c r="G51" s="48" t="s">
        <v>6</v>
      </c>
      <c r="H51" s="43" t="s">
        <v>154</v>
      </c>
      <c r="I51" s="45" t="s">
        <v>43</v>
      </c>
      <c r="J51" s="46" t="s">
        <v>239</v>
      </c>
      <c r="K51" s="55">
        <v>787506.98</v>
      </c>
      <c r="L51" s="1"/>
      <c r="M51" s="14"/>
      <c r="N51" s="17"/>
    </row>
    <row r="52" spans="1:14" ht="32.25" customHeight="1" x14ac:dyDescent="0.3">
      <c r="A52" s="25">
        <v>44</v>
      </c>
      <c r="B52" s="41">
        <v>130493154</v>
      </c>
      <c r="C52" s="42">
        <v>46077</v>
      </c>
      <c r="D52" s="48">
        <v>182239</v>
      </c>
      <c r="E52" s="44">
        <v>22435</v>
      </c>
      <c r="F52" s="44" t="s">
        <v>241</v>
      </c>
      <c r="G52" s="48" t="s">
        <v>6</v>
      </c>
      <c r="H52" s="43" t="s">
        <v>154</v>
      </c>
      <c r="I52" s="45" t="s">
        <v>43</v>
      </c>
      <c r="J52" s="46" t="s">
        <v>239</v>
      </c>
      <c r="K52" s="55">
        <v>11624.44</v>
      </c>
      <c r="L52" s="1"/>
      <c r="M52" s="14"/>
      <c r="N52" s="17"/>
    </row>
    <row r="53" spans="1:14" ht="32.25" customHeight="1" x14ac:dyDescent="0.3">
      <c r="A53" s="25">
        <v>45</v>
      </c>
      <c r="B53" s="41">
        <v>130493154</v>
      </c>
      <c r="C53" s="42">
        <v>46084</v>
      </c>
      <c r="D53" s="48">
        <v>182780</v>
      </c>
      <c r="E53" s="44">
        <v>22490</v>
      </c>
      <c r="F53" s="44" t="s">
        <v>275</v>
      </c>
      <c r="G53" s="48" t="s">
        <v>6</v>
      </c>
      <c r="H53" s="43" t="s">
        <v>154</v>
      </c>
      <c r="I53" s="45" t="s">
        <v>43</v>
      </c>
      <c r="J53" s="46" t="s">
        <v>276</v>
      </c>
      <c r="K53" s="55">
        <v>829777.89</v>
      </c>
      <c r="L53" s="1"/>
      <c r="M53" s="14"/>
      <c r="N53" s="17"/>
    </row>
    <row r="54" spans="1:14" ht="32.25" customHeight="1" x14ac:dyDescent="0.3">
      <c r="A54" s="25">
        <v>46</v>
      </c>
      <c r="B54" s="41">
        <v>130493154</v>
      </c>
      <c r="C54" s="42">
        <v>46119</v>
      </c>
      <c r="D54" s="48">
        <v>184864</v>
      </c>
      <c r="E54" s="44">
        <v>22532</v>
      </c>
      <c r="F54" s="44" t="s">
        <v>322</v>
      </c>
      <c r="G54" s="48" t="s">
        <v>6</v>
      </c>
      <c r="H54" s="43" t="s">
        <v>154</v>
      </c>
      <c r="I54" s="45" t="s">
        <v>323</v>
      </c>
      <c r="J54" s="46">
        <v>263401</v>
      </c>
      <c r="K54" s="55">
        <v>3051.54</v>
      </c>
      <c r="L54" s="1"/>
      <c r="M54" s="14"/>
      <c r="N54" s="17"/>
    </row>
    <row r="55" spans="1:14" ht="32.25" customHeight="1" x14ac:dyDescent="0.3">
      <c r="A55" s="25">
        <v>47</v>
      </c>
      <c r="B55" s="41">
        <v>130493154</v>
      </c>
      <c r="C55" s="42">
        <v>46121</v>
      </c>
      <c r="D55" s="48">
        <v>185301</v>
      </c>
      <c r="E55" s="44">
        <v>22512</v>
      </c>
      <c r="F55" s="44" t="s">
        <v>297</v>
      </c>
      <c r="G55" s="48" t="s">
        <v>6</v>
      </c>
      <c r="H55" s="43" t="s">
        <v>154</v>
      </c>
      <c r="I55" s="45" t="s">
        <v>43</v>
      </c>
      <c r="J55" s="46" t="s">
        <v>298</v>
      </c>
      <c r="K55" s="55">
        <v>717225.24</v>
      </c>
      <c r="L55" s="1"/>
      <c r="M55" s="14"/>
      <c r="N55" s="17"/>
    </row>
    <row r="56" spans="1:14" ht="32.25" customHeight="1" x14ac:dyDescent="0.3">
      <c r="A56" s="25">
        <v>48</v>
      </c>
      <c r="B56" s="41">
        <v>130493154</v>
      </c>
      <c r="C56" s="42">
        <v>46128</v>
      </c>
      <c r="D56" s="48">
        <v>185688</v>
      </c>
      <c r="E56" s="44">
        <v>22519</v>
      </c>
      <c r="F56" s="44" t="s">
        <v>307</v>
      </c>
      <c r="G56" s="48" t="s">
        <v>6</v>
      </c>
      <c r="H56" s="43" t="s">
        <v>154</v>
      </c>
      <c r="I56" s="45" t="s">
        <v>43</v>
      </c>
      <c r="J56" s="46" t="s">
        <v>308</v>
      </c>
      <c r="K56" s="55">
        <v>6395.48</v>
      </c>
      <c r="L56" s="1"/>
      <c r="M56" s="14"/>
      <c r="N56" s="17"/>
    </row>
    <row r="57" spans="1:14" ht="32.25" customHeight="1" x14ac:dyDescent="0.3">
      <c r="A57" s="25">
        <v>49</v>
      </c>
      <c r="B57" s="41">
        <v>130493154</v>
      </c>
      <c r="C57" s="42">
        <v>46139</v>
      </c>
      <c r="D57" s="48">
        <v>186212</v>
      </c>
      <c r="E57" s="44">
        <v>22539</v>
      </c>
      <c r="F57" s="44" t="s">
        <v>331</v>
      </c>
      <c r="G57" s="48" t="s">
        <v>6</v>
      </c>
      <c r="H57" s="43" t="s">
        <v>154</v>
      </c>
      <c r="I57" s="45" t="s">
        <v>43</v>
      </c>
      <c r="J57" s="46" t="s">
        <v>332</v>
      </c>
      <c r="K57" s="55">
        <v>3811.5</v>
      </c>
      <c r="L57" s="1"/>
      <c r="M57" s="14"/>
      <c r="N57" s="17"/>
    </row>
    <row r="58" spans="1:14" ht="32.25" customHeight="1" x14ac:dyDescent="0.3">
      <c r="A58" s="25">
        <v>50</v>
      </c>
      <c r="B58" s="41">
        <v>130493154</v>
      </c>
      <c r="C58" s="56">
        <v>46163</v>
      </c>
      <c r="D58" s="44">
        <v>187746</v>
      </c>
      <c r="E58" s="44">
        <v>22579</v>
      </c>
      <c r="F58" s="52" t="s">
        <v>343</v>
      </c>
      <c r="G58" s="48" t="s">
        <v>6</v>
      </c>
      <c r="H58" s="43" t="s">
        <v>154</v>
      </c>
      <c r="I58" s="45" t="s">
        <v>43</v>
      </c>
      <c r="J58" s="57" t="s">
        <v>346</v>
      </c>
      <c r="K58" s="54">
        <v>3828.02</v>
      </c>
      <c r="L58" s="1"/>
      <c r="M58" s="14"/>
      <c r="N58" s="17"/>
    </row>
    <row r="59" spans="1:14" ht="32.25" customHeight="1" x14ac:dyDescent="0.3">
      <c r="A59" s="25">
        <v>51</v>
      </c>
      <c r="B59" s="41">
        <v>130493154</v>
      </c>
      <c r="C59" s="56">
        <v>46168</v>
      </c>
      <c r="D59" s="44">
        <v>188026</v>
      </c>
      <c r="E59" s="44">
        <v>22597</v>
      </c>
      <c r="F59" s="52" t="s">
        <v>344</v>
      </c>
      <c r="G59" s="48" t="s">
        <v>6</v>
      </c>
      <c r="H59" s="43" t="s">
        <v>154</v>
      </c>
      <c r="I59" s="45" t="s">
        <v>43</v>
      </c>
      <c r="J59" s="57" t="s">
        <v>347</v>
      </c>
      <c r="K59" s="58">
        <v>7159.06</v>
      </c>
      <c r="L59" s="1"/>
      <c r="M59" s="14"/>
      <c r="N59" s="17"/>
    </row>
    <row r="60" spans="1:14" ht="32.25" customHeight="1" x14ac:dyDescent="0.3">
      <c r="A60" s="25">
        <v>52</v>
      </c>
      <c r="B60" s="41">
        <v>130493154</v>
      </c>
      <c r="C60" s="56">
        <v>46168</v>
      </c>
      <c r="D60" s="44">
        <v>188169</v>
      </c>
      <c r="E60" s="44">
        <v>22598</v>
      </c>
      <c r="F60" s="52" t="s">
        <v>345</v>
      </c>
      <c r="G60" s="48" t="s">
        <v>6</v>
      </c>
      <c r="H60" s="43" t="s">
        <v>154</v>
      </c>
      <c r="I60" s="45" t="s">
        <v>43</v>
      </c>
      <c r="J60" s="57">
        <v>237209</v>
      </c>
      <c r="K60" s="58">
        <v>2866.27</v>
      </c>
      <c r="L60" s="1"/>
      <c r="M60" s="14"/>
      <c r="N60" s="17"/>
    </row>
    <row r="61" spans="1:14" ht="32.25" customHeight="1" x14ac:dyDescent="0.3">
      <c r="A61" s="25">
        <v>53</v>
      </c>
      <c r="B61" s="41">
        <v>130493154</v>
      </c>
      <c r="C61" s="56">
        <v>46182</v>
      </c>
      <c r="D61" s="44">
        <v>189594</v>
      </c>
      <c r="E61" s="44">
        <v>22637</v>
      </c>
      <c r="F61" s="52" t="s">
        <v>414</v>
      </c>
      <c r="G61" s="48" t="s">
        <v>6</v>
      </c>
      <c r="H61" s="43" t="s">
        <v>154</v>
      </c>
      <c r="I61" s="45" t="s">
        <v>43</v>
      </c>
      <c r="J61" s="57">
        <v>237299</v>
      </c>
      <c r="K61" s="58">
        <v>2866.27</v>
      </c>
      <c r="L61" s="1"/>
      <c r="M61" s="14"/>
      <c r="N61" s="17"/>
    </row>
    <row r="62" spans="1:14" ht="32.25" customHeight="1" x14ac:dyDescent="0.3">
      <c r="A62" s="25">
        <v>54</v>
      </c>
      <c r="B62" s="41">
        <v>130493154</v>
      </c>
      <c r="C62" s="56">
        <v>46184</v>
      </c>
      <c r="D62" s="44">
        <v>189106</v>
      </c>
      <c r="E62" s="44">
        <v>22638</v>
      </c>
      <c r="F62" s="52" t="s">
        <v>415</v>
      </c>
      <c r="G62" s="48" t="s">
        <v>6</v>
      </c>
      <c r="H62" s="43" t="s">
        <v>154</v>
      </c>
      <c r="I62" s="45" t="s">
        <v>43</v>
      </c>
      <c r="J62" s="57" t="s">
        <v>416</v>
      </c>
      <c r="K62" s="58">
        <v>797191.42</v>
      </c>
      <c r="L62" s="1"/>
      <c r="M62" s="14"/>
      <c r="N62" s="17"/>
    </row>
    <row r="63" spans="1:14" ht="32.25" customHeight="1" x14ac:dyDescent="0.3">
      <c r="A63" s="25"/>
      <c r="B63" s="41">
        <v>130493154</v>
      </c>
      <c r="C63" s="56">
        <v>46189</v>
      </c>
      <c r="D63" s="44">
        <v>189557</v>
      </c>
      <c r="E63" s="44">
        <v>22669</v>
      </c>
      <c r="F63" s="52" t="s">
        <v>519</v>
      </c>
      <c r="G63" s="48" t="s">
        <v>6</v>
      </c>
      <c r="H63" s="43" t="s">
        <v>154</v>
      </c>
      <c r="I63" s="45" t="s">
        <v>43</v>
      </c>
      <c r="J63" s="59" t="s">
        <v>520</v>
      </c>
      <c r="K63" s="58">
        <v>9431.94</v>
      </c>
      <c r="L63" s="1"/>
      <c r="M63" s="14"/>
      <c r="N63" s="17"/>
    </row>
    <row r="64" spans="1:14" s="4" customFormat="1" ht="32.25" customHeight="1" x14ac:dyDescent="0.3">
      <c r="A64" s="25">
        <v>55</v>
      </c>
      <c r="B64" s="41">
        <v>130493154</v>
      </c>
      <c r="C64" s="56">
        <v>46189</v>
      </c>
      <c r="D64" s="44">
        <v>189569</v>
      </c>
      <c r="E64" s="44">
        <v>22645</v>
      </c>
      <c r="F64" s="52" t="s">
        <v>481</v>
      </c>
      <c r="G64" s="48" t="s">
        <v>6</v>
      </c>
      <c r="H64" s="43" t="s">
        <v>154</v>
      </c>
      <c r="I64" s="45" t="s">
        <v>43</v>
      </c>
      <c r="J64" s="60" t="s">
        <v>482</v>
      </c>
      <c r="K64" s="58">
        <v>826344.44</v>
      </c>
      <c r="L64" s="26">
        <f>SUM(K18:K64)</f>
        <v>17040973.440000001</v>
      </c>
      <c r="M64" s="10"/>
      <c r="N64" s="10"/>
    </row>
    <row r="65" spans="1:14" s="4" customFormat="1" ht="32.25" customHeight="1" x14ac:dyDescent="0.3">
      <c r="A65" s="25">
        <v>56</v>
      </c>
      <c r="B65" s="61">
        <v>101799862</v>
      </c>
      <c r="C65" s="56">
        <v>46186</v>
      </c>
      <c r="D65" s="44">
        <v>212</v>
      </c>
      <c r="E65" s="44">
        <v>22616</v>
      </c>
      <c r="F65" s="52" t="s">
        <v>419</v>
      </c>
      <c r="G65" s="48" t="s">
        <v>417</v>
      </c>
      <c r="H65" s="43" t="s">
        <v>154</v>
      </c>
      <c r="I65" s="62" t="s">
        <v>418</v>
      </c>
      <c r="J65" s="57" t="s">
        <v>420</v>
      </c>
      <c r="K65" s="58">
        <v>232808.7</v>
      </c>
      <c r="L65" s="26">
        <f>K65</f>
        <v>232808.7</v>
      </c>
      <c r="M65" s="10"/>
      <c r="N65" s="10"/>
    </row>
    <row r="66" spans="1:14" s="4" customFormat="1" ht="32.25" customHeight="1" x14ac:dyDescent="0.3">
      <c r="A66" s="25">
        <v>57</v>
      </c>
      <c r="B66" s="63">
        <v>103033652</v>
      </c>
      <c r="C66" s="64">
        <v>43063</v>
      </c>
      <c r="D66" s="63">
        <v>5563</v>
      </c>
      <c r="E66" s="63">
        <v>4902</v>
      </c>
      <c r="F66" s="63" t="s">
        <v>104</v>
      </c>
      <c r="G66" s="63" t="s">
        <v>5</v>
      </c>
      <c r="H66" s="63" t="s">
        <v>154</v>
      </c>
      <c r="I66" s="63" t="s">
        <v>40</v>
      </c>
      <c r="J66" s="63">
        <v>231101</v>
      </c>
      <c r="K66" s="65">
        <v>51170</v>
      </c>
      <c r="L66" s="29"/>
      <c r="M66" s="10"/>
    </row>
    <row r="67" spans="1:14" s="4" customFormat="1" ht="32.25" customHeight="1" x14ac:dyDescent="0.3">
      <c r="A67" s="25">
        <v>58</v>
      </c>
      <c r="B67" s="63">
        <v>103033652</v>
      </c>
      <c r="C67" s="64">
        <v>43091</v>
      </c>
      <c r="D67" s="63">
        <v>5600</v>
      </c>
      <c r="E67" s="63">
        <v>5014</v>
      </c>
      <c r="F67" s="63" t="s">
        <v>105</v>
      </c>
      <c r="G67" s="63" t="s">
        <v>5</v>
      </c>
      <c r="H67" s="63" t="s">
        <v>154</v>
      </c>
      <c r="I67" s="63" t="s">
        <v>40</v>
      </c>
      <c r="J67" s="63">
        <v>231101</v>
      </c>
      <c r="K67" s="65">
        <v>2450</v>
      </c>
      <c r="L67" s="29"/>
      <c r="M67" s="10"/>
    </row>
    <row r="68" spans="1:14" s="4" customFormat="1" ht="32.25" customHeight="1" x14ac:dyDescent="0.3">
      <c r="A68" s="25">
        <v>59</v>
      </c>
      <c r="B68" s="63">
        <v>103033652</v>
      </c>
      <c r="C68" s="64">
        <v>43097</v>
      </c>
      <c r="D68" s="63">
        <v>5609</v>
      </c>
      <c r="E68" s="63">
        <v>5028</v>
      </c>
      <c r="F68" s="63" t="s">
        <v>106</v>
      </c>
      <c r="G68" s="63" t="s">
        <v>5</v>
      </c>
      <c r="H68" s="63" t="s">
        <v>154</v>
      </c>
      <c r="I68" s="63" t="s">
        <v>40</v>
      </c>
      <c r="J68" s="63">
        <v>231101</v>
      </c>
      <c r="K68" s="65">
        <v>50390</v>
      </c>
      <c r="L68" s="29"/>
      <c r="M68" s="10"/>
    </row>
    <row r="69" spans="1:14" s="4" customFormat="1" ht="32.25" customHeight="1" x14ac:dyDescent="0.3">
      <c r="A69" s="25">
        <v>60</v>
      </c>
      <c r="B69" s="63">
        <v>103033652</v>
      </c>
      <c r="C69" s="64">
        <v>43099</v>
      </c>
      <c r="D69" s="63">
        <v>5612</v>
      </c>
      <c r="E69" s="63">
        <v>5097</v>
      </c>
      <c r="F69" s="63" t="s">
        <v>107</v>
      </c>
      <c r="G69" s="63" t="s">
        <v>5</v>
      </c>
      <c r="H69" s="63" t="s">
        <v>154</v>
      </c>
      <c r="I69" s="63" t="s">
        <v>40</v>
      </c>
      <c r="J69" s="63">
        <v>231101</v>
      </c>
      <c r="K69" s="65">
        <v>2000</v>
      </c>
      <c r="L69" s="29"/>
      <c r="M69" s="10"/>
    </row>
    <row r="70" spans="1:14" s="4" customFormat="1" ht="32.25" customHeight="1" x14ac:dyDescent="0.3">
      <c r="A70" s="25">
        <v>61</v>
      </c>
      <c r="B70" s="63">
        <v>103033652</v>
      </c>
      <c r="C70" s="64">
        <v>43111</v>
      </c>
      <c r="D70" s="63">
        <v>5633</v>
      </c>
      <c r="E70" s="63">
        <v>5128</v>
      </c>
      <c r="F70" s="63" t="s">
        <v>108</v>
      </c>
      <c r="G70" s="63" t="s">
        <v>5</v>
      </c>
      <c r="H70" s="63" t="s">
        <v>154</v>
      </c>
      <c r="I70" s="63" t="s">
        <v>40</v>
      </c>
      <c r="J70" s="63">
        <v>231101</v>
      </c>
      <c r="K70" s="65">
        <v>2274</v>
      </c>
      <c r="L70" s="29"/>
      <c r="M70" s="10"/>
    </row>
    <row r="71" spans="1:14" s="4" customFormat="1" ht="32.25" customHeight="1" x14ac:dyDescent="0.3">
      <c r="A71" s="25">
        <v>62</v>
      </c>
      <c r="B71" s="63">
        <v>103033652</v>
      </c>
      <c r="C71" s="64">
        <v>43116</v>
      </c>
      <c r="D71" s="63">
        <v>5641</v>
      </c>
      <c r="E71" s="63">
        <v>5127</v>
      </c>
      <c r="F71" s="63" t="s">
        <v>109</v>
      </c>
      <c r="G71" s="63" t="s">
        <v>5</v>
      </c>
      <c r="H71" s="63" t="s">
        <v>154</v>
      </c>
      <c r="I71" s="63" t="s">
        <v>40</v>
      </c>
      <c r="J71" s="63">
        <v>231101</v>
      </c>
      <c r="K71" s="65">
        <v>840</v>
      </c>
      <c r="L71" s="29"/>
      <c r="M71" s="10"/>
    </row>
    <row r="72" spans="1:14" s="4" customFormat="1" ht="32.25" customHeight="1" x14ac:dyDescent="0.3">
      <c r="A72" s="25">
        <v>63</v>
      </c>
      <c r="B72" s="63">
        <v>103033652</v>
      </c>
      <c r="C72" s="64">
        <v>43126</v>
      </c>
      <c r="D72" s="63">
        <v>5660</v>
      </c>
      <c r="E72" s="63">
        <v>5165</v>
      </c>
      <c r="F72" s="63" t="s">
        <v>110</v>
      </c>
      <c r="G72" s="63" t="s">
        <v>5</v>
      </c>
      <c r="H72" s="63" t="s">
        <v>154</v>
      </c>
      <c r="I72" s="63" t="s">
        <v>40</v>
      </c>
      <c r="J72" s="63">
        <v>231101</v>
      </c>
      <c r="K72" s="65">
        <v>44000</v>
      </c>
      <c r="L72" s="29"/>
      <c r="M72" s="10"/>
    </row>
    <row r="73" spans="1:14" s="4" customFormat="1" ht="32.25" customHeight="1" x14ac:dyDescent="0.3">
      <c r="A73" s="25">
        <v>64</v>
      </c>
      <c r="B73" s="63">
        <v>103033652</v>
      </c>
      <c r="C73" s="64">
        <v>43157</v>
      </c>
      <c r="D73" s="63">
        <v>5709</v>
      </c>
      <c r="E73" s="63">
        <v>5305</v>
      </c>
      <c r="F73" s="63" t="s">
        <v>111</v>
      </c>
      <c r="G73" s="63" t="s">
        <v>5</v>
      </c>
      <c r="H73" s="63" t="s">
        <v>154</v>
      </c>
      <c r="I73" s="63" t="s">
        <v>40</v>
      </c>
      <c r="J73" s="63">
        <v>231101</v>
      </c>
      <c r="K73" s="65">
        <v>53475</v>
      </c>
      <c r="L73" s="29"/>
      <c r="M73" s="10"/>
    </row>
    <row r="74" spans="1:14" s="4" customFormat="1" ht="32.25" customHeight="1" x14ac:dyDescent="0.3">
      <c r="A74" s="25">
        <v>65</v>
      </c>
      <c r="B74" s="63">
        <v>103033652</v>
      </c>
      <c r="C74" s="64">
        <v>43192</v>
      </c>
      <c r="D74" s="63">
        <v>5800</v>
      </c>
      <c r="E74" s="63">
        <v>5465</v>
      </c>
      <c r="F74" s="63" t="s">
        <v>112</v>
      </c>
      <c r="G74" s="63" t="s">
        <v>5</v>
      </c>
      <c r="H74" s="63" t="s">
        <v>154</v>
      </c>
      <c r="I74" s="63" t="s">
        <v>40</v>
      </c>
      <c r="J74" s="63">
        <v>231101</v>
      </c>
      <c r="K74" s="65">
        <v>48990</v>
      </c>
      <c r="L74" s="29"/>
      <c r="M74" s="10"/>
    </row>
    <row r="75" spans="1:14" s="4" customFormat="1" ht="32.25" customHeight="1" x14ac:dyDescent="0.3">
      <c r="A75" s="25">
        <v>66</v>
      </c>
      <c r="B75" s="63">
        <v>103033652</v>
      </c>
      <c r="C75" s="64">
        <v>43207</v>
      </c>
      <c r="D75" s="63">
        <v>5932</v>
      </c>
      <c r="E75" s="63">
        <v>5532</v>
      </c>
      <c r="F75" s="63" t="s">
        <v>113</v>
      </c>
      <c r="G75" s="63" t="s">
        <v>5</v>
      </c>
      <c r="H75" s="63" t="s">
        <v>154</v>
      </c>
      <c r="I75" s="63" t="s">
        <v>40</v>
      </c>
      <c r="J75" s="63">
        <v>231101</v>
      </c>
      <c r="K75" s="65">
        <v>6400</v>
      </c>
      <c r="L75" s="29"/>
      <c r="M75" s="10"/>
    </row>
    <row r="76" spans="1:14" s="4" customFormat="1" ht="32.25" customHeight="1" x14ac:dyDescent="0.3">
      <c r="A76" s="25">
        <v>67</v>
      </c>
      <c r="B76" s="63">
        <v>103033652</v>
      </c>
      <c r="C76" s="64">
        <v>43218</v>
      </c>
      <c r="D76" s="63">
        <v>6005</v>
      </c>
      <c r="E76" s="63">
        <v>5592</v>
      </c>
      <c r="F76" s="63" t="s">
        <v>114</v>
      </c>
      <c r="G76" s="63" t="s">
        <v>5</v>
      </c>
      <c r="H76" s="63" t="s">
        <v>154</v>
      </c>
      <c r="I76" s="63" t="s">
        <v>40</v>
      </c>
      <c r="J76" s="63">
        <v>231101</v>
      </c>
      <c r="K76" s="65">
        <v>53785</v>
      </c>
      <c r="L76" s="26">
        <f>SUM(K66:K76)</f>
        <v>315774</v>
      </c>
      <c r="M76" s="10"/>
    </row>
    <row r="77" spans="1:14" s="4" customFormat="1" ht="32.25" customHeight="1" x14ac:dyDescent="0.3">
      <c r="A77" s="25">
        <v>68</v>
      </c>
      <c r="B77" s="61">
        <v>102319197</v>
      </c>
      <c r="C77" s="42">
        <v>46104</v>
      </c>
      <c r="D77" s="43">
        <v>1028896</v>
      </c>
      <c r="E77" s="43">
        <v>22466</v>
      </c>
      <c r="F77" s="45" t="s">
        <v>137</v>
      </c>
      <c r="G77" s="43" t="s">
        <v>80</v>
      </c>
      <c r="H77" s="43" t="s">
        <v>154</v>
      </c>
      <c r="I77" s="45" t="s">
        <v>423</v>
      </c>
      <c r="J77" s="46">
        <v>237203</v>
      </c>
      <c r="K77" s="47">
        <v>355509.12</v>
      </c>
      <c r="L77" s="29"/>
      <c r="M77" s="10"/>
    </row>
    <row r="78" spans="1:14" s="4" customFormat="1" ht="32.25" customHeight="1" x14ac:dyDescent="0.3">
      <c r="A78" s="25">
        <v>69</v>
      </c>
      <c r="B78" s="61">
        <v>102319197</v>
      </c>
      <c r="C78" s="42">
        <v>46105</v>
      </c>
      <c r="D78" s="43">
        <v>1028903</v>
      </c>
      <c r="E78" s="43">
        <v>22491</v>
      </c>
      <c r="F78" s="45" t="s">
        <v>278</v>
      </c>
      <c r="G78" s="43" t="s">
        <v>80</v>
      </c>
      <c r="H78" s="43" t="s">
        <v>154</v>
      </c>
      <c r="I78" s="45" t="s">
        <v>423</v>
      </c>
      <c r="J78" s="46">
        <v>237203</v>
      </c>
      <c r="K78" s="47">
        <v>128000</v>
      </c>
      <c r="L78" s="29"/>
      <c r="M78" s="10"/>
    </row>
    <row r="79" spans="1:14" s="4" customFormat="1" ht="32.25" customHeight="1" x14ac:dyDescent="0.3">
      <c r="A79" s="25">
        <v>70</v>
      </c>
      <c r="B79" s="61">
        <v>102319197</v>
      </c>
      <c r="C79" s="56">
        <v>46167</v>
      </c>
      <c r="D79" s="44">
        <v>1029070</v>
      </c>
      <c r="E79" s="44">
        <v>22588</v>
      </c>
      <c r="F79" s="52" t="s">
        <v>348</v>
      </c>
      <c r="G79" s="43" t="s">
        <v>80</v>
      </c>
      <c r="H79" s="43" t="s">
        <v>154</v>
      </c>
      <c r="I79" s="45" t="s">
        <v>423</v>
      </c>
      <c r="J79" s="46">
        <v>237203</v>
      </c>
      <c r="K79" s="54">
        <v>2337352.7200000002</v>
      </c>
      <c r="L79" s="29"/>
      <c r="M79" s="10"/>
    </row>
    <row r="80" spans="1:14" s="4" customFormat="1" ht="32.25" customHeight="1" x14ac:dyDescent="0.3">
      <c r="A80" s="25">
        <v>71</v>
      </c>
      <c r="B80" s="61">
        <v>102319197</v>
      </c>
      <c r="C80" s="56">
        <v>46189</v>
      </c>
      <c r="D80" s="44">
        <v>1029126</v>
      </c>
      <c r="E80" s="44">
        <v>22634</v>
      </c>
      <c r="F80" s="52" t="s">
        <v>421</v>
      </c>
      <c r="G80" s="43" t="s">
        <v>80</v>
      </c>
      <c r="H80" s="43" t="s">
        <v>154</v>
      </c>
      <c r="I80" s="45" t="s">
        <v>422</v>
      </c>
      <c r="J80" s="46">
        <v>227204</v>
      </c>
      <c r="K80" s="54">
        <v>95437.08</v>
      </c>
      <c r="L80" s="26">
        <f>SUM(K77:K80)</f>
        <v>2916298.9200000004</v>
      </c>
      <c r="M80" s="10"/>
    </row>
    <row r="81" spans="1:14" s="4" customFormat="1" ht="32.25" customHeight="1" x14ac:dyDescent="0.3">
      <c r="A81" s="25">
        <v>72</v>
      </c>
      <c r="B81" s="61" t="s">
        <v>315</v>
      </c>
      <c r="C81" s="42">
        <v>46134</v>
      </c>
      <c r="D81" s="43">
        <v>2909</v>
      </c>
      <c r="E81" s="43">
        <v>22526</v>
      </c>
      <c r="F81" s="45" t="s">
        <v>316</v>
      </c>
      <c r="G81" s="45" t="s">
        <v>313</v>
      </c>
      <c r="H81" s="43" t="s">
        <v>154</v>
      </c>
      <c r="I81" s="45" t="s">
        <v>314</v>
      </c>
      <c r="J81" s="46">
        <v>232301</v>
      </c>
      <c r="K81" s="47">
        <v>206500</v>
      </c>
      <c r="L81" s="26">
        <f>K81</f>
        <v>206500</v>
      </c>
      <c r="M81" s="10"/>
    </row>
    <row r="82" spans="1:14" s="4" customFormat="1" ht="32.25" customHeight="1" x14ac:dyDescent="0.3">
      <c r="A82" s="25">
        <v>73</v>
      </c>
      <c r="B82" s="41">
        <v>130797323</v>
      </c>
      <c r="C82" s="51">
        <v>46148</v>
      </c>
      <c r="D82" s="52">
        <v>10</v>
      </c>
      <c r="E82" s="52">
        <v>22548</v>
      </c>
      <c r="F82" s="52" t="s">
        <v>349</v>
      </c>
      <c r="G82" s="43" t="s">
        <v>72</v>
      </c>
      <c r="H82" s="43" t="s">
        <v>154</v>
      </c>
      <c r="I82" s="45" t="s">
        <v>41</v>
      </c>
      <c r="J82" s="52">
        <v>239301</v>
      </c>
      <c r="K82" s="54">
        <v>232460</v>
      </c>
      <c r="L82" s="26"/>
      <c r="M82" s="10"/>
    </row>
    <row r="83" spans="1:14" s="4" customFormat="1" ht="32.25" customHeight="1" x14ac:dyDescent="0.3">
      <c r="A83" s="25">
        <v>74</v>
      </c>
      <c r="B83" s="41">
        <v>130797323</v>
      </c>
      <c r="C83" s="51">
        <v>46197</v>
      </c>
      <c r="D83" s="52">
        <v>14</v>
      </c>
      <c r="E83" s="52">
        <v>22641</v>
      </c>
      <c r="F83" s="52" t="s">
        <v>480</v>
      </c>
      <c r="G83" s="43" t="s">
        <v>72</v>
      </c>
      <c r="H83" s="43" t="s">
        <v>154</v>
      </c>
      <c r="I83" s="45" t="s">
        <v>41</v>
      </c>
      <c r="J83" s="52">
        <v>239301</v>
      </c>
      <c r="K83" s="54">
        <v>288000</v>
      </c>
      <c r="L83" s="26">
        <f>K82+K83</f>
        <v>520460</v>
      </c>
      <c r="M83" s="10"/>
    </row>
    <row r="84" spans="1:14" s="4" customFormat="1" ht="32.25" customHeight="1" x14ac:dyDescent="0.3">
      <c r="A84" s="25">
        <v>75</v>
      </c>
      <c r="B84" s="41">
        <v>101176377</v>
      </c>
      <c r="C84" s="66">
        <v>46196</v>
      </c>
      <c r="D84" s="43">
        <v>1100</v>
      </c>
      <c r="E84" s="52">
        <v>22665</v>
      </c>
      <c r="F84" s="52" t="s">
        <v>499</v>
      </c>
      <c r="G84" s="67" t="s">
        <v>500</v>
      </c>
      <c r="H84" s="43" t="s">
        <v>154</v>
      </c>
      <c r="I84" s="68" t="s">
        <v>501</v>
      </c>
      <c r="J84" s="52">
        <v>239301</v>
      </c>
      <c r="K84" s="54">
        <v>94581.69</v>
      </c>
      <c r="L84" s="26">
        <f>K84</f>
        <v>94581.69</v>
      </c>
      <c r="M84" s="10"/>
    </row>
    <row r="85" spans="1:14" s="4" customFormat="1" ht="32.25" customHeight="1" x14ac:dyDescent="0.3">
      <c r="A85" s="25">
        <v>76</v>
      </c>
      <c r="B85" s="41">
        <v>403000291</v>
      </c>
      <c r="C85" s="51">
        <v>46174</v>
      </c>
      <c r="D85" s="52">
        <v>1056077</v>
      </c>
      <c r="E85" s="52">
        <v>22620</v>
      </c>
      <c r="F85" s="52" t="s">
        <v>424</v>
      </c>
      <c r="G85" s="43" t="s">
        <v>7</v>
      </c>
      <c r="H85" s="43" t="s">
        <v>155</v>
      </c>
      <c r="I85" s="45" t="s">
        <v>425</v>
      </c>
      <c r="J85" s="46">
        <v>221801</v>
      </c>
      <c r="K85" s="47">
        <v>5000</v>
      </c>
      <c r="L85" s="26">
        <f>SUM(K85:K85)</f>
        <v>5000</v>
      </c>
      <c r="M85" s="10"/>
    </row>
    <row r="86" spans="1:14" s="4" customFormat="1" ht="32.25" customHeight="1" x14ac:dyDescent="0.3">
      <c r="A86" s="25">
        <v>77</v>
      </c>
      <c r="B86" s="44">
        <v>131354238</v>
      </c>
      <c r="C86" s="42">
        <v>46058</v>
      </c>
      <c r="D86" s="48">
        <v>65861</v>
      </c>
      <c r="E86" s="44">
        <v>22403</v>
      </c>
      <c r="F86" s="44" t="s">
        <v>217</v>
      </c>
      <c r="G86" s="48" t="s">
        <v>8</v>
      </c>
      <c r="H86" s="43" t="s">
        <v>154</v>
      </c>
      <c r="I86" s="45" t="s">
        <v>423</v>
      </c>
      <c r="J86" s="46">
        <v>237203</v>
      </c>
      <c r="K86" s="55">
        <v>258002.1</v>
      </c>
      <c r="L86" s="26"/>
      <c r="M86" s="10"/>
    </row>
    <row r="87" spans="1:14" s="4" customFormat="1" ht="32.25" customHeight="1" x14ac:dyDescent="0.3">
      <c r="A87" s="25">
        <v>78</v>
      </c>
      <c r="B87" s="44">
        <v>131354238</v>
      </c>
      <c r="C87" s="42">
        <v>46113</v>
      </c>
      <c r="D87" s="48">
        <v>67462</v>
      </c>
      <c r="E87" s="44">
        <v>22503</v>
      </c>
      <c r="F87" s="44" t="s">
        <v>292</v>
      </c>
      <c r="G87" s="48" t="s">
        <v>8</v>
      </c>
      <c r="H87" s="43" t="s">
        <v>154</v>
      </c>
      <c r="I87" s="45" t="s">
        <v>423</v>
      </c>
      <c r="J87" s="46" t="s">
        <v>293</v>
      </c>
      <c r="K87" s="55">
        <v>108072.07</v>
      </c>
      <c r="L87" s="26"/>
      <c r="M87" s="10"/>
    </row>
    <row r="88" spans="1:14" s="4" customFormat="1" ht="32.25" customHeight="1" x14ac:dyDescent="0.3">
      <c r="A88" s="25">
        <v>79</v>
      </c>
      <c r="B88" s="44">
        <v>131354238</v>
      </c>
      <c r="C88" s="56">
        <v>46163</v>
      </c>
      <c r="D88" s="44">
        <v>68847</v>
      </c>
      <c r="E88" s="44">
        <v>22596</v>
      </c>
      <c r="F88" s="52" t="s">
        <v>350</v>
      </c>
      <c r="G88" s="48" t="s">
        <v>8</v>
      </c>
      <c r="H88" s="43" t="s">
        <v>154</v>
      </c>
      <c r="I88" s="45" t="s">
        <v>423</v>
      </c>
      <c r="J88" s="46">
        <v>237203</v>
      </c>
      <c r="K88" s="58">
        <v>301411.68</v>
      </c>
      <c r="L88" s="26">
        <f>SUM(K86:K88)</f>
        <v>667485.85000000009</v>
      </c>
      <c r="M88" s="10"/>
    </row>
    <row r="89" spans="1:14" s="4" customFormat="1" ht="32.25" customHeight="1" x14ac:dyDescent="0.3">
      <c r="A89" s="25">
        <v>80</v>
      </c>
      <c r="B89" s="61">
        <v>101070587</v>
      </c>
      <c r="C89" s="42">
        <v>46059</v>
      </c>
      <c r="D89" s="43">
        <v>9000087875</v>
      </c>
      <c r="E89" s="43">
        <v>22419</v>
      </c>
      <c r="F89" s="45" t="s">
        <v>227</v>
      </c>
      <c r="G89" s="43" t="s">
        <v>9</v>
      </c>
      <c r="H89" s="43" t="s">
        <v>154</v>
      </c>
      <c r="I89" s="45" t="s">
        <v>423</v>
      </c>
      <c r="J89" s="46">
        <v>237203</v>
      </c>
      <c r="K89" s="55">
        <v>1567826.97</v>
      </c>
      <c r="L89" s="29"/>
      <c r="M89" s="10"/>
    </row>
    <row r="90" spans="1:14" s="4" customFormat="1" ht="32.25" customHeight="1" x14ac:dyDescent="0.3">
      <c r="A90" s="25">
        <v>81</v>
      </c>
      <c r="B90" s="61">
        <v>101070587</v>
      </c>
      <c r="C90" s="42">
        <v>46072</v>
      </c>
      <c r="D90" s="43">
        <v>9000088263</v>
      </c>
      <c r="E90" s="43">
        <v>22431</v>
      </c>
      <c r="F90" s="45" t="s">
        <v>237</v>
      </c>
      <c r="G90" s="43" t="s">
        <v>9</v>
      </c>
      <c r="H90" s="43" t="s">
        <v>154</v>
      </c>
      <c r="I90" s="45" t="s">
        <v>423</v>
      </c>
      <c r="J90" s="46">
        <v>237203</v>
      </c>
      <c r="K90" s="55">
        <v>76204.800000000003</v>
      </c>
      <c r="L90" s="29"/>
      <c r="M90" s="10"/>
    </row>
    <row r="91" spans="1:14" s="4" customFormat="1" ht="32.25" customHeight="1" x14ac:dyDescent="0.3">
      <c r="A91" s="25">
        <v>82</v>
      </c>
      <c r="B91" s="61">
        <v>101070587</v>
      </c>
      <c r="C91" s="42">
        <v>46083</v>
      </c>
      <c r="D91" s="43">
        <v>9000088987</v>
      </c>
      <c r="E91" s="43">
        <v>22441</v>
      </c>
      <c r="F91" s="45" t="s">
        <v>243</v>
      </c>
      <c r="G91" s="43" t="s">
        <v>9</v>
      </c>
      <c r="H91" s="43" t="s">
        <v>154</v>
      </c>
      <c r="I91" s="45" t="s">
        <v>423</v>
      </c>
      <c r="J91" s="46">
        <v>237203</v>
      </c>
      <c r="K91" s="55">
        <v>21905.1</v>
      </c>
      <c r="L91" s="29"/>
      <c r="M91" s="10"/>
    </row>
    <row r="92" spans="1:14" s="4" customFormat="1" ht="32.25" customHeight="1" x14ac:dyDescent="0.3">
      <c r="A92" s="25">
        <v>83</v>
      </c>
      <c r="B92" s="61">
        <v>101070587</v>
      </c>
      <c r="C92" s="42">
        <v>46086</v>
      </c>
      <c r="D92" s="43">
        <v>9000089348</v>
      </c>
      <c r="E92" s="43">
        <v>22440</v>
      </c>
      <c r="F92" s="45" t="s">
        <v>244</v>
      </c>
      <c r="G92" s="43" t="s">
        <v>9</v>
      </c>
      <c r="H92" s="43" t="s">
        <v>154</v>
      </c>
      <c r="I92" s="45" t="s">
        <v>168</v>
      </c>
      <c r="J92" s="46">
        <v>268301</v>
      </c>
      <c r="K92" s="55">
        <v>25000</v>
      </c>
      <c r="L92" s="29"/>
      <c r="M92" s="10"/>
    </row>
    <row r="93" spans="1:14" s="4" customFormat="1" ht="32.25" customHeight="1" x14ac:dyDescent="0.3">
      <c r="A93" s="25">
        <v>84</v>
      </c>
      <c r="B93" s="61">
        <v>101070587</v>
      </c>
      <c r="C93" s="42">
        <v>46113</v>
      </c>
      <c r="D93" s="43">
        <v>9000091906</v>
      </c>
      <c r="E93" s="43">
        <v>22517</v>
      </c>
      <c r="F93" s="45" t="s">
        <v>300</v>
      </c>
      <c r="G93" s="43" t="s">
        <v>9</v>
      </c>
      <c r="H93" s="43" t="s">
        <v>154</v>
      </c>
      <c r="I93" s="45" t="s">
        <v>423</v>
      </c>
      <c r="J93" s="46">
        <v>237203</v>
      </c>
      <c r="K93" s="55">
        <v>9728.9500000000007</v>
      </c>
      <c r="L93" s="29"/>
      <c r="M93" s="10"/>
    </row>
    <row r="94" spans="1:14" s="4" customFormat="1" ht="32.25" customHeight="1" x14ac:dyDescent="0.3">
      <c r="A94" s="25">
        <v>85</v>
      </c>
      <c r="B94" s="61">
        <v>101070587</v>
      </c>
      <c r="C94" s="42">
        <v>46113</v>
      </c>
      <c r="D94" s="43">
        <v>9000091906</v>
      </c>
      <c r="E94" s="43">
        <v>22517</v>
      </c>
      <c r="F94" s="45" t="s">
        <v>300</v>
      </c>
      <c r="G94" s="43" t="s">
        <v>9</v>
      </c>
      <c r="H94" s="43" t="s">
        <v>154</v>
      </c>
      <c r="I94" s="45" t="s">
        <v>168</v>
      </c>
      <c r="J94" s="46">
        <v>268301</v>
      </c>
      <c r="K94" s="55">
        <v>25000</v>
      </c>
      <c r="L94" s="29"/>
      <c r="M94" s="10"/>
      <c r="N94" s="10"/>
    </row>
    <row r="95" spans="1:14" s="4" customFormat="1" ht="32.25" customHeight="1" x14ac:dyDescent="0.3">
      <c r="A95" s="25">
        <v>86</v>
      </c>
      <c r="B95" s="61">
        <v>101070587</v>
      </c>
      <c r="C95" s="51">
        <v>46150</v>
      </c>
      <c r="D95" s="43">
        <v>9000094805</v>
      </c>
      <c r="E95" s="52">
        <v>22565</v>
      </c>
      <c r="F95" s="45" t="s">
        <v>351</v>
      </c>
      <c r="G95" s="43" t="s">
        <v>9</v>
      </c>
      <c r="H95" s="43" t="s">
        <v>154</v>
      </c>
      <c r="I95" s="45" t="s">
        <v>168</v>
      </c>
      <c r="J95" s="46">
        <v>268301</v>
      </c>
      <c r="K95" s="55">
        <v>25000</v>
      </c>
      <c r="L95" s="29"/>
      <c r="M95" s="10"/>
    </row>
    <row r="96" spans="1:14" s="4" customFormat="1" ht="32.25" customHeight="1" x14ac:dyDescent="0.3">
      <c r="A96" s="25">
        <v>87</v>
      </c>
      <c r="B96" s="61">
        <v>101070587</v>
      </c>
      <c r="C96" s="42">
        <v>46175</v>
      </c>
      <c r="D96" s="43">
        <v>9000096911</v>
      </c>
      <c r="E96" s="43">
        <v>22619</v>
      </c>
      <c r="F96" s="45" t="s">
        <v>426</v>
      </c>
      <c r="G96" s="43" t="s">
        <v>9</v>
      </c>
      <c r="H96" s="43" t="s">
        <v>154</v>
      </c>
      <c r="I96" s="45" t="s">
        <v>168</v>
      </c>
      <c r="J96" s="46">
        <v>237203</v>
      </c>
      <c r="K96" s="55">
        <v>807951.96</v>
      </c>
      <c r="L96" s="29"/>
      <c r="M96" s="10"/>
    </row>
    <row r="97" spans="1:13" s="4" customFormat="1" ht="32.25" customHeight="1" x14ac:dyDescent="0.3">
      <c r="A97" s="25"/>
      <c r="B97" s="61">
        <v>101070587</v>
      </c>
      <c r="C97" s="51">
        <v>46184</v>
      </c>
      <c r="D97" s="43">
        <v>9000097845</v>
      </c>
      <c r="E97" s="52">
        <v>22626</v>
      </c>
      <c r="F97" s="45" t="s">
        <v>427</v>
      </c>
      <c r="G97" s="43" t="s">
        <v>9</v>
      </c>
      <c r="H97" s="43" t="s">
        <v>154</v>
      </c>
      <c r="I97" s="45" t="s">
        <v>168</v>
      </c>
      <c r="J97" s="46">
        <v>268301</v>
      </c>
      <c r="K97" s="55">
        <v>25000</v>
      </c>
      <c r="L97" s="29"/>
      <c r="M97" s="10"/>
    </row>
    <row r="98" spans="1:13" s="4" customFormat="1" ht="32.25" customHeight="1" x14ac:dyDescent="0.3">
      <c r="A98" s="25">
        <v>88</v>
      </c>
      <c r="B98" s="61">
        <v>101070587</v>
      </c>
      <c r="C98" s="51">
        <v>46197</v>
      </c>
      <c r="D98" s="43">
        <v>9000098914</v>
      </c>
      <c r="E98" s="52">
        <v>22670</v>
      </c>
      <c r="F98" s="45" t="s">
        <v>521</v>
      </c>
      <c r="G98" s="43" t="s">
        <v>9</v>
      </c>
      <c r="H98" s="43" t="s">
        <v>154</v>
      </c>
      <c r="I98" s="45" t="s">
        <v>423</v>
      </c>
      <c r="J98" s="46">
        <v>237203</v>
      </c>
      <c r="K98" s="55">
        <v>7549</v>
      </c>
      <c r="L98" s="26">
        <f>SUM(K89:K98)</f>
        <v>2591166.7800000003</v>
      </c>
      <c r="M98" s="10"/>
    </row>
    <row r="99" spans="1:13" s="4" customFormat="1" ht="32.25" customHeight="1" x14ac:dyDescent="0.3">
      <c r="A99" s="25">
        <v>89</v>
      </c>
      <c r="B99" s="41">
        <v>131007562</v>
      </c>
      <c r="C99" s="51">
        <v>46150</v>
      </c>
      <c r="D99" s="52">
        <v>6468</v>
      </c>
      <c r="E99" s="52">
        <v>22546</v>
      </c>
      <c r="F99" s="45" t="s">
        <v>352</v>
      </c>
      <c r="G99" s="48" t="s">
        <v>10</v>
      </c>
      <c r="H99" s="43" t="s">
        <v>154</v>
      </c>
      <c r="I99" s="45" t="s">
        <v>41</v>
      </c>
      <c r="J99" s="46">
        <v>234101</v>
      </c>
      <c r="K99" s="54">
        <v>300000</v>
      </c>
      <c r="L99" s="26"/>
      <c r="M99" s="10"/>
    </row>
    <row r="100" spans="1:13" s="4" customFormat="1" ht="32.25" customHeight="1" x14ac:dyDescent="0.3">
      <c r="A100" s="25">
        <v>90</v>
      </c>
      <c r="B100" s="41">
        <v>131007562</v>
      </c>
      <c r="C100" s="51">
        <v>46183</v>
      </c>
      <c r="D100" s="52">
        <v>6645</v>
      </c>
      <c r="E100" s="52">
        <v>22608</v>
      </c>
      <c r="F100" s="45" t="s">
        <v>428</v>
      </c>
      <c r="G100" s="48" t="s">
        <v>10</v>
      </c>
      <c r="H100" s="43" t="s">
        <v>154</v>
      </c>
      <c r="I100" s="45" t="s">
        <v>41</v>
      </c>
      <c r="J100" s="46">
        <v>234101</v>
      </c>
      <c r="K100" s="54">
        <v>625000</v>
      </c>
      <c r="L100" s="26">
        <f>SUM(K99:K100)</f>
        <v>925000</v>
      </c>
      <c r="M100" s="10"/>
    </row>
    <row r="101" spans="1:13" s="4" customFormat="1" ht="32.25" customHeight="1" x14ac:dyDescent="0.3">
      <c r="A101" s="25">
        <v>91</v>
      </c>
      <c r="B101" s="41">
        <v>130378657</v>
      </c>
      <c r="C101" s="66">
        <v>46197</v>
      </c>
      <c r="D101" s="52">
        <v>57693</v>
      </c>
      <c r="E101" s="52">
        <v>22666</v>
      </c>
      <c r="F101" s="45" t="s">
        <v>504</v>
      </c>
      <c r="G101" s="67" t="s">
        <v>502</v>
      </c>
      <c r="H101" s="43" t="s">
        <v>154</v>
      </c>
      <c r="I101" s="68" t="s">
        <v>503</v>
      </c>
      <c r="J101" s="69" t="s">
        <v>522</v>
      </c>
      <c r="K101" s="54">
        <v>46268.73</v>
      </c>
      <c r="L101" s="26">
        <f>K101</f>
        <v>46268.73</v>
      </c>
      <c r="M101" s="10"/>
    </row>
    <row r="102" spans="1:13" s="4" customFormat="1" ht="32.25" customHeight="1" x14ac:dyDescent="0.3">
      <c r="A102" s="25">
        <v>92</v>
      </c>
      <c r="B102" s="41" t="s">
        <v>128</v>
      </c>
      <c r="C102" s="42">
        <v>46077</v>
      </c>
      <c r="D102" s="43">
        <v>521</v>
      </c>
      <c r="E102" s="43">
        <v>22428</v>
      </c>
      <c r="F102" s="45" t="s">
        <v>236</v>
      </c>
      <c r="G102" s="43" t="s">
        <v>11</v>
      </c>
      <c r="H102" s="43" t="s">
        <v>154</v>
      </c>
      <c r="I102" s="45" t="s">
        <v>45</v>
      </c>
      <c r="J102" s="46">
        <v>233201</v>
      </c>
      <c r="K102" s="47">
        <v>210462.44</v>
      </c>
      <c r="L102" s="29"/>
      <c r="M102" s="10"/>
    </row>
    <row r="103" spans="1:13" s="4" customFormat="1" ht="32.25" customHeight="1" x14ac:dyDescent="0.3">
      <c r="A103" s="25">
        <v>93</v>
      </c>
      <c r="B103" s="41" t="s">
        <v>128</v>
      </c>
      <c r="C103" s="51">
        <v>46157</v>
      </c>
      <c r="D103" s="52">
        <v>523</v>
      </c>
      <c r="E103" s="52">
        <v>22562</v>
      </c>
      <c r="F103" s="52" t="s">
        <v>353</v>
      </c>
      <c r="G103" s="43" t="s">
        <v>11</v>
      </c>
      <c r="H103" s="43" t="s">
        <v>154</v>
      </c>
      <c r="I103" s="45" t="s">
        <v>45</v>
      </c>
      <c r="J103" s="52">
        <v>239101</v>
      </c>
      <c r="K103" s="54">
        <v>166734.59</v>
      </c>
      <c r="L103" s="29"/>
      <c r="M103" s="10"/>
    </row>
    <row r="104" spans="1:13" s="4" customFormat="1" ht="32.25" customHeight="1" x14ac:dyDescent="0.3">
      <c r="A104" s="25">
        <v>94</v>
      </c>
      <c r="B104" s="41" t="s">
        <v>128</v>
      </c>
      <c r="C104" s="51">
        <v>46152</v>
      </c>
      <c r="D104" s="52">
        <v>525</v>
      </c>
      <c r="E104" s="52">
        <v>22569</v>
      </c>
      <c r="F104" s="52" t="s">
        <v>354</v>
      </c>
      <c r="G104" s="43" t="s">
        <v>11</v>
      </c>
      <c r="H104" s="43" t="s">
        <v>154</v>
      </c>
      <c r="I104" s="45" t="s">
        <v>355</v>
      </c>
      <c r="J104" s="52">
        <v>239501</v>
      </c>
      <c r="K104" s="54">
        <v>479246.55</v>
      </c>
      <c r="L104" s="26">
        <f>SUM(K102:K104)</f>
        <v>856443.58000000007</v>
      </c>
      <c r="M104" s="10"/>
    </row>
    <row r="105" spans="1:13" s="4" customFormat="1" ht="32.25" customHeight="1" x14ac:dyDescent="0.3">
      <c r="A105" s="25">
        <v>95</v>
      </c>
      <c r="B105" s="41">
        <v>131084745</v>
      </c>
      <c r="C105" s="42">
        <v>46113</v>
      </c>
      <c r="D105" s="43">
        <v>141</v>
      </c>
      <c r="E105" s="43">
        <v>22495</v>
      </c>
      <c r="F105" s="45" t="s">
        <v>282</v>
      </c>
      <c r="G105" s="43" t="s">
        <v>283</v>
      </c>
      <c r="H105" s="43" t="s">
        <v>154</v>
      </c>
      <c r="I105" s="45" t="s">
        <v>284</v>
      </c>
      <c r="J105" s="46">
        <v>237203</v>
      </c>
      <c r="K105" s="47">
        <v>330000</v>
      </c>
      <c r="L105" s="26"/>
      <c r="M105" s="10"/>
    </row>
    <row r="106" spans="1:13" s="4" customFormat="1" ht="32.25" customHeight="1" x14ac:dyDescent="0.3">
      <c r="A106" s="25">
        <v>96</v>
      </c>
      <c r="B106" s="41">
        <v>131084745</v>
      </c>
      <c r="C106" s="42">
        <v>46184</v>
      </c>
      <c r="D106" s="43">
        <v>210</v>
      </c>
      <c r="E106" s="43">
        <v>22614</v>
      </c>
      <c r="F106" s="45" t="s">
        <v>326</v>
      </c>
      <c r="G106" s="43" t="s">
        <v>283</v>
      </c>
      <c r="H106" s="43" t="s">
        <v>154</v>
      </c>
      <c r="I106" s="45" t="s">
        <v>284</v>
      </c>
      <c r="J106" s="46">
        <v>237203</v>
      </c>
      <c r="K106" s="47">
        <v>1767315</v>
      </c>
      <c r="L106" s="26">
        <f>K105+K106</f>
        <v>2097315</v>
      </c>
      <c r="M106" s="10"/>
    </row>
    <row r="107" spans="1:13" s="4" customFormat="1" ht="32.25" customHeight="1" x14ac:dyDescent="0.3">
      <c r="A107" s="25">
        <v>97</v>
      </c>
      <c r="B107" s="41">
        <v>101001577</v>
      </c>
      <c r="C107" s="66">
        <v>46176</v>
      </c>
      <c r="D107" s="48">
        <v>103</v>
      </c>
      <c r="E107" s="44">
        <v>22609</v>
      </c>
      <c r="F107" s="44" t="s">
        <v>121</v>
      </c>
      <c r="G107" s="48" t="s">
        <v>429</v>
      </c>
      <c r="H107" s="43" t="s">
        <v>154</v>
      </c>
      <c r="I107" s="62" t="s">
        <v>430</v>
      </c>
      <c r="J107" s="46">
        <v>239301</v>
      </c>
      <c r="K107" s="47">
        <v>195458.98</v>
      </c>
      <c r="L107" s="26">
        <f>K107</f>
        <v>195458.98</v>
      </c>
      <c r="M107" s="10"/>
    </row>
    <row r="108" spans="1:13" s="4" customFormat="1" ht="32.25" customHeight="1" x14ac:dyDescent="0.3">
      <c r="A108" s="25">
        <v>98</v>
      </c>
      <c r="B108" s="41">
        <v>101001577</v>
      </c>
      <c r="C108" s="56">
        <v>46167</v>
      </c>
      <c r="D108" s="44">
        <v>211</v>
      </c>
      <c r="E108" s="44">
        <v>22581</v>
      </c>
      <c r="F108" s="44" t="s">
        <v>483</v>
      </c>
      <c r="G108" s="43" t="s">
        <v>12</v>
      </c>
      <c r="H108" s="43" t="s">
        <v>155</v>
      </c>
      <c r="I108" s="45" t="s">
        <v>309</v>
      </c>
      <c r="J108" s="46">
        <v>221301</v>
      </c>
      <c r="K108" s="54">
        <v>198931.35</v>
      </c>
      <c r="L108" s="26"/>
      <c r="M108" s="10"/>
    </row>
    <row r="109" spans="1:13" s="4" customFormat="1" ht="32.25" customHeight="1" x14ac:dyDescent="0.3">
      <c r="A109" s="25">
        <v>99</v>
      </c>
      <c r="B109" s="41">
        <v>101001577</v>
      </c>
      <c r="C109" s="56">
        <v>46169</v>
      </c>
      <c r="D109" s="44">
        <v>175</v>
      </c>
      <c r="E109" s="44">
        <v>22580</v>
      </c>
      <c r="F109" s="44" t="s">
        <v>484</v>
      </c>
      <c r="G109" s="43" t="s">
        <v>12</v>
      </c>
      <c r="H109" s="43" t="s">
        <v>155</v>
      </c>
      <c r="I109" s="45" t="s">
        <v>135</v>
      </c>
      <c r="J109" s="57">
        <v>221301</v>
      </c>
      <c r="K109" s="54">
        <v>64950.94</v>
      </c>
      <c r="L109" s="26"/>
      <c r="M109" s="10"/>
    </row>
    <row r="110" spans="1:13" s="4" customFormat="1" ht="32.25" customHeight="1" x14ac:dyDescent="0.3">
      <c r="A110" s="25">
        <v>100</v>
      </c>
      <c r="B110" s="41">
        <v>101001577</v>
      </c>
      <c r="C110" s="56">
        <v>46198</v>
      </c>
      <c r="D110" s="44">
        <v>212</v>
      </c>
      <c r="E110" s="44">
        <v>22646</v>
      </c>
      <c r="F110" s="44" t="s">
        <v>356</v>
      </c>
      <c r="G110" s="43" t="s">
        <v>12</v>
      </c>
      <c r="H110" s="43" t="s">
        <v>155</v>
      </c>
      <c r="I110" s="45" t="s">
        <v>309</v>
      </c>
      <c r="J110" s="57">
        <v>221301</v>
      </c>
      <c r="K110" s="54">
        <v>199596.9</v>
      </c>
      <c r="L110" s="26"/>
      <c r="M110" s="10"/>
    </row>
    <row r="111" spans="1:13" s="4" customFormat="1" ht="32.25" customHeight="1" x14ac:dyDescent="0.3">
      <c r="A111" s="25">
        <v>101</v>
      </c>
      <c r="B111" s="41">
        <v>101001577</v>
      </c>
      <c r="C111" s="56">
        <v>46200</v>
      </c>
      <c r="D111" s="44">
        <v>176</v>
      </c>
      <c r="E111" s="44">
        <v>22654</v>
      </c>
      <c r="F111" s="44" t="s">
        <v>485</v>
      </c>
      <c r="G111" s="43" t="s">
        <v>12</v>
      </c>
      <c r="H111" s="43" t="s">
        <v>155</v>
      </c>
      <c r="I111" s="45" t="s">
        <v>135</v>
      </c>
      <c r="J111" s="57">
        <v>221301</v>
      </c>
      <c r="K111" s="54">
        <v>64053.56</v>
      </c>
      <c r="L111" s="26">
        <f>SUM(K108:K111)</f>
        <v>527532.75</v>
      </c>
      <c r="M111" s="10"/>
    </row>
    <row r="112" spans="1:13" s="4" customFormat="1" ht="32.25" customHeight="1" x14ac:dyDescent="0.3">
      <c r="A112" s="25">
        <v>102</v>
      </c>
      <c r="B112" s="70">
        <v>130983021</v>
      </c>
      <c r="C112" s="64">
        <v>44661</v>
      </c>
      <c r="D112" s="70">
        <v>74</v>
      </c>
      <c r="E112" s="70">
        <v>12825</v>
      </c>
      <c r="F112" s="70" t="s">
        <v>116</v>
      </c>
      <c r="G112" s="70" t="s">
        <v>13</v>
      </c>
      <c r="H112" s="70" t="s">
        <v>155</v>
      </c>
      <c r="I112" s="70" t="s">
        <v>48</v>
      </c>
      <c r="J112" s="70">
        <v>227104</v>
      </c>
      <c r="K112" s="65">
        <v>12390</v>
      </c>
      <c r="L112" s="26">
        <f>SUM(K112:K112)</f>
        <v>12390</v>
      </c>
      <c r="M112" s="10"/>
    </row>
    <row r="113" spans="1:13" s="4" customFormat="1" ht="32.25" customHeight="1" x14ac:dyDescent="0.3">
      <c r="A113" s="25">
        <v>103</v>
      </c>
      <c r="B113" s="48">
        <v>131001483</v>
      </c>
      <c r="C113" s="64">
        <v>43559</v>
      </c>
      <c r="D113" s="70" t="s">
        <v>4</v>
      </c>
      <c r="E113" s="70">
        <v>7430</v>
      </c>
      <c r="F113" s="70" t="s">
        <v>117</v>
      </c>
      <c r="G113" s="70" t="s">
        <v>14</v>
      </c>
      <c r="H113" s="70" t="s">
        <v>155</v>
      </c>
      <c r="I113" s="70" t="s">
        <v>47</v>
      </c>
      <c r="J113" s="70">
        <v>227204</v>
      </c>
      <c r="K113" s="65">
        <v>32734.81</v>
      </c>
      <c r="L113" s="26">
        <f>K113</f>
        <v>32734.81</v>
      </c>
      <c r="M113" s="10"/>
    </row>
    <row r="114" spans="1:13" s="4" customFormat="1" ht="32.25" customHeight="1" x14ac:dyDescent="0.3">
      <c r="A114" s="25">
        <v>104</v>
      </c>
      <c r="B114" s="41">
        <v>131788998</v>
      </c>
      <c r="C114" s="51">
        <v>46143</v>
      </c>
      <c r="D114" s="52">
        <v>237</v>
      </c>
      <c r="E114" s="52">
        <v>22550</v>
      </c>
      <c r="F114" s="52" t="s">
        <v>357</v>
      </c>
      <c r="G114" s="71" t="s">
        <v>358</v>
      </c>
      <c r="H114" s="43" t="s">
        <v>155</v>
      </c>
      <c r="I114" s="62" t="s">
        <v>412</v>
      </c>
      <c r="J114" s="72" t="s">
        <v>359</v>
      </c>
      <c r="K114" s="54">
        <v>1333717.42</v>
      </c>
      <c r="L114" s="26">
        <f>K114</f>
        <v>1333717.42</v>
      </c>
      <c r="M114" s="10"/>
    </row>
    <row r="115" spans="1:13" s="4" customFormat="1" ht="32.25" customHeight="1" x14ac:dyDescent="0.3">
      <c r="A115" s="25">
        <v>105</v>
      </c>
      <c r="B115" s="41">
        <v>131788998</v>
      </c>
      <c r="C115" s="42">
        <v>46069</v>
      </c>
      <c r="D115" s="48">
        <v>11578</v>
      </c>
      <c r="E115" s="44">
        <v>22420</v>
      </c>
      <c r="F115" s="44" t="s">
        <v>234</v>
      </c>
      <c r="G115" s="48" t="s">
        <v>15</v>
      </c>
      <c r="H115" s="43" t="s">
        <v>154</v>
      </c>
      <c r="I115" s="45" t="s">
        <v>41</v>
      </c>
      <c r="J115" s="46">
        <v>234101</v>
      </c>
      <c r="K115" s="55">
        <v>270200</v>
      </c>
      <c r="L115" s="29"/>
      <c r="M115" s="10"/>
    </row>
    <row r="116" spans="1:13" s="4" customFormat="1" ht="32.25" customHeight="1" x14ac:dyDescent="0.3">
      <c r="A116" s="25">
        <v>106</v>
      </c>
      <c r="B116" s="41">
        <v>131788998</v>
      </c>
      <c r="C116" s="42">
        <v>46091</v>
      </c>
      <c r="D116" s="48">
        <v>11737</v>
      </c>
      <c r="E116" s="44">
        <v>22450</v>
      </c>
      <c r="F116" s="44" t="s">
        <v>248</v>
      </c>
      <c r="G116" s="48" t="s">
        <v>15</v>
      </c>
      <c r="H116" s="43" t="s">
        <v>154</v>
      </c>
      <c r="I116" s="62" t="s">
        <v>50</v>
      </c>
      <c r="J116" s="46">
        <v>237203</v>
      </c>
      <c r="K116" s="55">
        <v>29838.55</v>
      </c>
      <c r="L116" s="29"/>
      <c r="M116" s="10"/>
    </row>
    <row r="117" spans="1:13" s="4" customFormat="1" ht="32.25" customHeight="1" x14ac:dyDescent="0.3">
      <c r="A117" s="25">
        <v>107</v>
      </c>
      <c r="B117" s="41">
        <v>131788998</v>
      </c>
      <c r="C117" s="42">
        <v>46107</v>
      </c>
      <c r="D117" s="48">
        <v>11866</v>
      </c>
      <c r="E117" s="44">
        <v>22484</v>
      </c>
      <c r="F117" s="44" t="s">
        <v>264</v>
      </c>
      <c r="G117" s="48" t="s">
        <v>15</v>
      </c>
      <c r="H117" s="43" t="s">
        <v>154</v>
      </c>
      <c r="I117" s="45" t="s">
        <v>41</v>
      </c>
      <c r="J117" s="46">
        <v>234101</v>
      </c>
      <c r="K117" s="55">
        <v>271963.2</v>
      </c>
      <c r="L117" s="29"/>
      <c r="M117" s="10"/>
    </row>
    <row r="118" spans="1:13" s="4" customFormat="1" ht="32.25" customHeight="1" x14ac:dyDescent="0.3">
      <c r="A118" s="25">
        <v>108</v>
      </c>
      <c r="B118" s="41">
        <v>131788998</v>
      </c>
      <c r="C118" s="73" t="s">
        <v>360</v>
      </c>
      <c r="D118" s="71">
        <v>12137</v>
      </c>
      <c r="E118" s="71">
        <v>22553</v>
      </c>
      <c r="F118" s="71" t="s">
        <v>361</v>
      </c>
      <c r="G118" s="48" t="s">
        <v>15</v>
      </c>
      <c r="H118" s="43" t="s">
        <v>154</v>
      </c>
      <c r="I118" s="45" t="s">
        <v>41</v>
      </c>
      <c r="J118" s="46">
        <v>234101</v>
      </c>
      <c r="K118" s="54">
        <v>271920</v>
      </c>
      <c r="L118" s="29"/>
      <c r="M118" s="10"/>
    </row>
    <row r="119" spans="1:13" s="4" customFormat="1" ht="32.25" customHeight="1" x14ac:dyDescent="0.3">
      <c r="A119" s="25">
        <v>109</v>
      </c>
      <c r="B119" s="41">
        <v>430093297</v>
      </c>
      <c r="C119" s="73">
        <v>46182</v>
      </c>
      <c r="D119" s="71">
        <v>12331</v>
      </c>
      <c r="E119" s="71">
        <v>22628</v>
      </c>
      <c r="F119" s="71" t="s">
        <v>431</v>
      </c>
      <c r="G119" s="48" t="s">
        <v>15</v>
      </c>
      <c r="H119" s="43" t="s">
        <v>154</v>
      </c>
      <c r="I119" s="45" t="s">
        <v>41</v>
      </c>
      <c r="J119" s="46">
        <v>234101</v>
      </c>
      <c r="K119" s="54">
        <v>239838</v>
      </c>
      <c r="L119" s="26">
        <f>SUM(K115:K119)</f>
        <v>1083759.75</v>
      </c>
      <c r="M119" s="10"/>
    </row>
    <row r="120" spans="1:13" s="4" customFormat="1" ht="32.25" customHeight="1" x14ac:dyDescent="0.3">
      <c r="A120" s="25">
        <v>110</v>
      </c>
      <c r="B120" s="41">
        <v>430093297</v>
      </c>
      <c r="C120" s="42">
        <v>46113</v>
      </c>
      <c r="D120" s="48">
        <v>4241068</v>
      </c>
      <c r="E120" s="44">
        <v>22506</v>
      </c>
      <c r="F120" s="44" t="s">
        <v>296</v>
      </c>
      <c r="G120" s="48" t="s">
        <v>16</v>
      </c>
      <c r="H120" s="43" t="s">
        <v>155</v>
      </c>
      <c r="I120" s="45" t="s">
        <v>49</v>
      </c>
      <c r="J120" s="46">
        <v>221701</v>
      </c>
      <c r="K120" s="47">
        <v>47987</v>
      </c>
      <c r="L120" s="26"/>
      <c r="M120" s="10"/>
    </row>
    <row r="121" spans="1:13" s="4" customFormat="1" ht="32.25" customHeight="1" x14ac:dyDescent="0.3">
      <c r="A121" s="25">
        <v>111</v>
      </c>
      <c r="B121" s="41">
        <v>430093297</v>
      </c>
      <c r="C121" s="42">
        <v>46143</v>
      </c>
      <c r="D121" s="48">
        <v>4290571</v>
      </c>
      <c r="E121" s="44">
        <v>22621</v>
      </c>
      <c r="F121" s="44" t="s">
        <v>433</v>
      </c>
      <c r="G121" s="48" t="s">
        <v>16</v>
      </c>
      <c r="H121" s="43" t="s">
        <v>155</v>
      </c>
      <c r="I121" s="45" t="s">
        <v>49</v>
      </c>
      <c r="J121" s="46">
        <v>221701</v>
      </c>
      <c r="K121" s="47">
        <v>47987</v>
      </c>
      <c r="L121" s="26"/>
      <c r="M121" s="10"/>
    </row>
    <row r="122" spans="1:13" s="4" customFormat="1" ht="32.25" customHeight="1" x14ac:dyDescent="0.3">
      <c r="A122" s="25">
        <v>112</v>
      </c>
      <c r="B122" s="41">
        <v>133401541</v>
      </c>
      <c r="C122" s="42">
        <v>46174</v>
      </c>
      <c r="D122" s="48">
        <v>4339982</v>
      </c>
      <c r="E122" s="44">
        <v>22618</v>
      </c>
      <c r="F122" s="44" t="s">
        <v>432</v>
      </c>
      <c r="G122" s="48" t="s">
        <v>16</v>
      </c>
      <c r="H122" s="43" t="s">
        <v>155</v>
      </c>
      <c r="I122" s="45" t="s">
        <v>49</v>
      </c>
      <c r="J122" s="46">
        <v>221701</v>
      </c>
      <c r="K122" s="47">
        <v>47987</v>
      </c>
      <c r="L122" s="26">
        <f>SUM(K120:K122)</f>
        <v>143961</v>
      </c>
      <c r="M122" s="10"/>
    </row>
    <row r="123" spans="1:13" s="4" customFormat="1" ht="32.25" customHeight="1" x14ac:dyDescent="0.3">
      <c r="A123" s="25">
        <v>113</v>
      </c>
      <c r="B123" s="61">
        <v>101140496</v>
      </c>
      <c r="C123" s="42">
        <v>46058</v>
      </c>
      <c r="D123" s="48">
        <v>1050377</v>
      </c>
      <c r="E123" s="43">
        <v>22400</v>
      </c>
      <c r="F123" s="49" t="s">
        <v>183</v>
      </c>
      <c r="G123" s="43" t="s">
        <v>17</v>
      </c>
      <c r="H123" s="43" t="s">
        <v>154</v>
      </c>
      <c r="I123" s="62" t="s">
        <v>50</v>
      </c>
      <c r="J123" s="46">
        <v>237203</v>
      </c>
      <c r="K123" s="55">
        <v>1455135.59</v>
      </c>
      <c r="L123" s="29"/>
      <c r="M123" s="10"/>
    </row>
    <row r="124" spans="1:13" s="4" customFormat="1" ht="32.25" customHeight="1" x14ac:dyDescent="0.3">
      <c r="A124" s="25">
        <v>114</v>
      </c>
      <c r="B124" s="61">
        <v>101140496</v>
      </c>
      <c r="C124" s="42">
        <v>46091</v>
      </c>
      <c r="D124" s="48">
        <v>1051402</v>
      </c>
      <c r="E124" s="43">
        <v>22446</v>
      </c>
      <c r="F124" s="49" t="s">
        <v>277</v>
      </c>
      <c r="G124" s="43" t="s">
        <v>17</v>
      </c>
      <c r="H124" s="43" t="s">
        <v>154</v>
      </c>
      <c r="I124" s="62" t="s">
        <v>50</v>
      </c>
      <c r="J124" s="46">
        <v>237203</v>
      </c>
      <c r="K124" s="55">
        <v>478060.32</v>
      </c>
      <c r="L124" s="29"/>
      <c r="M124" s="10"/>
    </row>
    <row r="125" spans="1:13" s="4" customFormat="1" ht="32.25" customHeight="1" x14ac:dyDescent="0.3">
      <c r="A125" s="25">
        <v>115</v>
      </c>
      <c r="B125" s="61">
        <v>101140496</v>
      </c>
      <c r="C125" s="51">
        <v>46164</v>
      </c>
      <c r="D125" s="52">
        <v>1053636</v>
      </c>
      <c r="E125" s="52">
        <v>22589</v>
      </c>
      <c r="F125" s="52" t="s">
        <v>362</v>
      </c>
      <c r="G125" s="43" t="s">
        <v>17</v>
      </c>
      <c r="H125" s="43" t="s">
        <v>154</v>
      </c>
      <c r="I125" s="62" t="s">
        <v>50</v>
      </c>
      <c r="J125" s="46">
        <v>237203</v>
      </c>
      <c r="K125" s="54">
        <v>1919551.31</v>
      </c>
      <c r="L125" s="26">
        <f>SUM(K123:K125)</f>
        <v>3852747.22</v>
      </c>
      <c r="M125" s="10"/>
    </row>
    <row r="126" spans="1:13" s="4" customFormat="1" ht="32.25" customHeight="1" x14ac:dyDescent="0.3">
      <c r="A126" s="25">
        <v>116</v>
      </c>
      <c r="B126" s="41">
        <v>132198948</v>
      </c>
      <c r="C126" s="42">
        <v>46069</v>
      </c>
      <c r="D126" s="48">
        <v>3173</v>
      </c>
      <c r="E126" s="44">
        <v>22416</v>
      </c>
      <c r="F126" s="44" t="s">
        <v>226</v>
      </c>
      <c r="G126" s="48" t="s">
        <v>18</v>
      </c>
      <c r="H126" s="43" t="s">
        <v>154</v>
      </c>
      <c r="I126" s="45" t="s">
        <v>44</v>
      </c>
      <c r="J126" s="46">
        <v>234101</v>
      </c>
      <c r="K126" s="55">
        <v>167864.11</v>
      </c>
      <c r="L126" s="29"/>
      <c r="M126" s="10"/>
    </row>
    <row r="127" spans="1:13" s="4" customFormat="1" ht="32.25" customHeight="1" x14ac:dyDescent="0.3">
      <c r="A127" s="25">
        <v>117</v>
      </c>
      <c r="B127" s="41">
        <v>132198948</v>
      </c>
      <c r="C127" s="42">
        <v>46118</v>
      </c>
      <c r="D127" s="48">
        <v>3294</v>
      </c>
      <c r="E127" s="44">
        <v>22497</v>
      </c>
      <c r="F127" s="44" t="s">
        <v>286</v>
      </c>
      <c r="G127" s="48" t="s">
        <v>18</v>
      </c>
      <c r="H127" s="43" t="s">
        <v>154</v>
      </c>
      <c r="I127" s="62" t="s">
        <v>475</v>
      </c>
      <c r="J127" s="46" t="s">
        <v>287</v>
      </c>
      <c r="K127" s="55">
        <v>266427.57</v>
      </c>
      <c r="L127" s="29"/>
      <c r="M127" s="10"/>
    </row>
    <row r="128" spans="1:13" s="4" customFormat="1" ht="32.25" customHeight="1" x14ac:dyDescent="0.3">
      <c r="A128" s="25">
        <v>118</v>
      </c>
      <c r="B128" s="41">
        <v>132198948</v>
      </c>
      <c r="C128" s="42">
        <v>46128</v>
      </c>
      <c r="D128" s="48">
        <v>3325</v>
      </c>
      <c r="E128" s="44">
        <v>22511</v>
      </c>
      <c r="F128" s="44" t="s">
        <v>301</v>
      </c>
      <c r="G128" s="48" t="s">
        <v>18</v>
      </c>
      <c r="H128" s="43" t="s">
        <v>154</v>
      </c>
      <c r="I128" s="45" t="s">
        <v>44</v>
      </c>
      <c r="J128" s="46">
        <v>234101</v>
      </c>
      <c r="K128" s="55">
        <v>54250</v>
      </c>
      <c r="L128" s="29"/>
      <c r="M128" s="10"/>
    </row>
    <row r="129" spans="1:13" s="4" customFormat="1" ht="32.25" customHeight="1" x14ac:dyDescent="0.3">
      <c r="A129" s="25">
        <v>119</v>
      </c>
      <c r="B129" s="41">
        <v>132198948</v>
      </c>
      <c r="C129" s="73">
        <v>46157</v>
      </c>
      <c r="D129" s="71">
        <v>3406</v>
      </c>
      <c r="E129" s="71">
        <v>22555</v>
      </c>
      <c r="F129" s="71" t="s">
        <v>363</v>
      </c>
      <c r="G129" s="48" t="s">
        <v>18</v>
      </c>
      <c r="H129" s="43" t="s">
        <v>154</v>
      </c>
      <c r="I129" s="45" t="s">
        <v>44</v>
      </c>
      <c r="J129" s="46">
        <v>234101</v>
      </c>
      <c r="K129" s="54">
        <v>37800</v>
      </c>
      <c r="L129" s="29"/>
      <c r="M129" s="10"/>
    </row>
    <row r="130" spans="1:13" s="4" customFormat="1" ht="32.25" customHeight="1" x14ac:dyDescent="0.3">
      <c r="A130" s="25">
        <v>120</v>
      </c>
      <c r="B130" s="41">
        <v>132198948</v>
      </c>
      <c r="C130" s="42">
        <v>46198</v>
      </c>
      <c r="D130" s="48">
        <v>3527</v>
      </c>
      <c r="E130" s="44">
        <v>22663</v>
      </c>
      <c r="F130" s="44" t="s">
        <v>505</v>
      </c>
      <c r="G130" s="48" t="s">
        <v>18</v>
      </c>
      <c r="H130" s="43" t="s">
        <v>154</v>
      </c>
      <c r="I130" s="45" t="s">
        <v>44</v>
      </c>
      <c r="J130" s="46">
        <v>234101</v>
      </c>
      <c r="K130" s="55">
        <v>289200</v>
      </c>
      <c r="L130" s="29"/>
      <c r="M130" s="10"/>
    </row>
    <row r="131" spans="1:13" s="4" customFormat="1" ht="32.25" customHeight="1" x14ac:dyDescent="0.3">
      <c r="A131" s="25">
        <v>121</v>
      </c>
      <c r="B131" s="41">
        <v>132198948</v>
      </c>
      <c r="C131" s="42">
        <v>46198</v>
      </c>
      <c r="D131" s="71">
        <v>3528</v>
      </c>
      <c r="E131" s="71">
        <v>22662</v>
      </c>
      <c r="F131" s="71" t="s">
        <v>506</v>
      </c>
      <c r="G131" s="48" t="s">
        <v>18</v>
      </c>
      <c r="H131" s="43" t="s">
        <v>154</v>
      </c>
      <c r="I131" s="45" t="s">
        <v>42</v>
      </c>
      <c r="J131" s="46">
        <v>239301</v>
      </c>
      <c r="K131" s="54">
        <v>11559.99</v>
      </c>
      <c r="L131" s="26">
        <f>SUM(K126:K131)</f>
        <v>827101.66999999993</v>
      </c>
      <c r="M131" s="10"/>
    </row>
    <row r="132" spans="1:13" s="4" customFormat="1" ht="32.25" customHeight="1" x14ac:dyDescent="0.3">
      <c r="A132" s="25">
        <v>122</v>
      </c>
      <c r="B132" s="41">
        <v>131616313</v>
      </c>
      <c r="C132" s="42">
        <v>46181</v>
      </c>
      <c r="D132" s="48">
        <v>53</v>
      </c>
      <c r="E132" s="44">
        <v>22612</v>
      </c>
      <c r="F132" s="44" t="s">
        <v>434</v>
      </c>
      <c r="G132" s="48" t="s">
        <v>74</v>
      </c>
      <c r="H132" s="43" t="s">
        <v>154</v>
      </c>
      <c r="I132" s="45" t="s">
        <v>42</v>
      </c>
      <c r="J132" s="46">
        <v>239301</v>
      </c>
      <c r="K132" s="55">
        <v>99643.92</v>
      </c>
      <c r="L132" s="26">
        <f>K132</f>
        <v>99643.92</v>
      </c>
      <c r="M132" s="10"/>
    </row>
    <row r="133" spans="1:13" s="4" customFormat="1" ht="32.25" customHeight="1" x14ac:dyDescent="0.3">
      <c r="A133" s="25">
        <v>123</v>
      </c>
      <c r="B133" s="41">
        <v>132730242</v>
      </c>
      <c r="C133" s="42">
        <v>46066</v>
      </c>
      <c r="D133" s="48">
        <v>505</v>
      </c>
      <c r="E133" s="44">
        <v>22415</v>
      </c>
      <c r="F133" s="49" t="s">
        <v>225</v>
      </c>
      <c r="G133" s="48" t="s">
        <v>78</v>
      </c>
      <c r="H133" s="43" t="s">
        <v>154</v>
      </c>
      <c r="I133" s="45" t="s">
        <v>42</v>
      </c>
      <c r="J133" s="46">
        <v>239301</v>
      </c>
      <c r="K133" s="55">
        <v>46893.2</v>
      </c>
      <c r="L133" s="26"/>
      <c r="M133" s="10"/>
    </row>
    <row r="134" spans="1:13" s="4" customFormat="1" ht="32.25" customHeight="1" x14ac:dyDescent="0.3">
      <c r="A134" s="25">
        <v>124</v>
      </c>
      <c r="B134" s="41">
        <v>132730242</v>
      </c>
      <c r="C134" s="42">
        <v>46198</v>
      </c>
      <c r="D134" s="48">
        <v>692</v>
      </c>
      <c r="E134" s="44">
        <v>22659</v>
      </c>
      <c r="F134" s="49" t="s">
        <v>434</v>
      </c>
      <c r="G134" s="48" t="s">
        <v>78</v>
      </c>
      <c r="H134" s="43" t="s">
        <v>154</v>
      </c>
      <c r="I134" s="45" t="s">
        <v>42</v>
      </c>
      <c r="J134" s="46">
        <v>239301</v>
      </c>
      <c r="K134" s="55">
        <v>288400</v>
      </c>
      <c r="L134" s="26">
        <f>K133+K134</f>
        <v>335293.2</v>
      </c>
      <c r="M134" s="10"/>
    </row>
    <row r="135" spans="1:13" s="4" customFormat="1" ht="32.25" customHeight="1" x14ac:dyDescent="0.3">
      <c r="A135" s="25">
        <v>125</v>
      </c>
      <c r="B135" s="41">
        <v>130508925</v>
      </c>
      <c r="C135" s="42">
        <v>46129</v>
      </c>
      <c r="D135" s="48">
        <v>19397</v>
      </c>
      <c r="E135" s="44">
        <v>22518</v>
      </c>
      <c r="F135" s="49" t="s">
        <v>311</v>
      </c>
      <c r="G135" s="48" t="s">
        <v>310</v>
      </c>
      <c r="H135" s="43" t="s">
        <v>154</v>
      </c>
      <c r="I135" s="62" t="s">
        <v>413</v>
      </c>
      <c r="J135" s="46" t="s">
        <v>312</v>
      </c>
      <c r="K135" s="55">
        <v>889859.72</v>
      </c>
      <c r="L135" s="26">
        <f>K135</f>
        <v>889859.72</v>
      </c>
      <c r="M135" s="10"/>
    </row>
    <row r="136" spans="1:13" s="4" customFormat="1" ht="32.25" customHeight="1" x14ac:dyDescent="0.3">
      <c r="A136" s="25">
        <v>126</v>
      </c>
      <c r="B136" s="63">
        <v>130928339</v>
      </c>
      <c r="C136" s="64">
        <v>44152</v>
      </c>
      <c r="D136" s="63">
        <v>107</v>
      </c>
      <c r="E136" s="63">
        <v>9905</v>
      </c>
      <c r="F136" s="63" t="s">
        <v>119</v>
      </c>
      <c r="G136" s="63" t="s">
        <v>19</v>
      </c>
      <c r="H136" s="63" t="s">
        <v>154</v>
      </c>
      <c r="I136" s="63" t="s">
        <v>51</v>
      </c>
      <c r="J136" s="63">
        <v>239601</v>
      </c>
      <c r="K136" s="65">
        <v>85528.17</v>
      </c>
      <c r="L136" s="26">
        <f>K136</f>
        <v>85528.17</v>
      </c>
      <c r="M136" s="10"/>
    </row>
    <row r="137" spans="1:13" ht="32.25" customHeight="1" x14ac:dyDescent="0.3">
      <c r="A137" s="25">
        <v>127</v>
      </c>
      <c r="B137" s="61">
        <v>132770285</v>
      </c>
      <c r="C137" s="56">
        <v>46164</v>
      </c>
      <c r="D137" s="44">
        <v>155</v>
      </c>
      <c r="E137" s="44">
        <v>22602</v>
      </c>
      <c r="F137" s="52" t="s">
        <v>365</v>
      </c>
      <c r="G137" s="44" t="s">
        <v>364</v>
      </c>
      <c r="H137" s="43" t="s">
        <v>154</v>
      </c>
      <c r="I137" s="74" t="s">
        <v>40</v>
      </c>
      <c r="J137" s="57">
        <v>231101</v>
      </c>
      <c r="K137" s="58">
        <v>272068.5</v>
      </c>
      <c r="L137" s="30">
        <f>K137</f>
        <v>272068.5</v>
      </c>
      <c r="M137" s="14"/>
    </row>
    <row r="138" spans="1:13" s="4" customFormat="1" ht="32.25" customHeight="1" x14ac:dyDescent="0.3">
      <c r="A138" s="25">
        <v>128</v>
      </c>
      <c r="B138" s="41">
        <v>101080159</v>
      </c>
      <c r="C138" s="42">
        <v>46143</v>
      </c>
      <c r="D138" s="48">
        <v>563</v>
      </c>
      <c r="E138" s="44">
        <v>22542</v>
      </c>
      <c r="F138" s="44" t="s">
        <v>335</v>
      </c>
      <c r="G138" s="48" t="s">
        <v>20</v>
      </c>
      <c r="H138" s="43" t="s">
        <v>154</v>
      </c>
      <c r="I138" s="62" t="s">
        <v>41</v>
      </c>
      <c r="J138" s="46">
        <v>234101</v>
      </c>
      <c r="K138" s="55">
        <v>279000</v>
      </c>
      <c r="L138" s="29"/>
      <c r="M138" s="10"/>
    </row>
    <row r="139" spans="1:13" s="4" customFormat="1" ht="32.25" customHeight="1" x14ac:dyDescent="0.3">
      <c r="A139" s="25">
        <v>129</v>
      </c>
      <c r="B139" s="41">
        <v>101080159</v>
      </c>
      <c r="C139" s="51">
        <v>46167</v>
      </c>
      <c r="D139" s="52">
        <v>676</v>
      </c>
      <c r="E139" s="52">
        <v>22585</v>
      </c>
      <c r="F139" s="52" t="s">
        <v>366</v>
      </c>
      <c r="G139" s="48" t="s">
        <v>20</v>
      </c>
      <c r="H139" s="43" t="s">
        <v>154</v>
      </c>
      <c r="I139" s="62" t="s">
        <v>63</v>
      </c>
      <c r="J139" s="46">
        <v>239301</v>
      </c>
      <c r="K139" s="54">
        <v>293436.5</v>
      </c>
      <c r="L139" s="29"/>
      <c r="M139" s="10"/>
    </row>
    <row r="140" spans="1:13" s="4" customFormat="1" ht="32.25" customHeight="1" x14ac:dyDescent="0.3">
      <c r="A140" s="25">
        <v>130</v>
      </c>
      <c r="B140" s="41">
        <v>101080159</v>
      </c>
      <c r="C140" s="51">
        <v>46197</v>
      </c>
      <c r="D140" s="52">
        <v>666</v>
      </c>
      <c r="E140" s="52">
        <v>22658</v>
      </c>
      <c r="F140" s="52" t="s">
        <v>507</v>
      </c>
      <c r="G140" s="48" t="s">
        <v>20</v>
      </c>
      <c r="H140" s="43" t="s">
        <v>154</v>
      </c>
      <c r="I140" s="62" t="s">
        <v>63</v>
      </c>
      <c r="J140" s="46">
        <v>239301</v>
      </c>
      <c r="K140" s="54">
        <v>283790</v>
      </c>
      <c r="L140" s="26">
        <f>SUM(K138:K140)</f>
        <v>856226.5</v>
      </c>
      <c r="M140" s="10"/>
    </row>
    <row r="141" spans="1:13" s="4" customFormat="1" ht="32.25" customHeight="1" x14ac:dyDescent="0.3">
      <c r="A141" s="25">
        <v>131</v>
      </c>
      <c r="B141" s="41">
        <v>130696306</v>
      </c>
      <c r="C141" s="56">
        <v>46154</v>
      </c>
      <c r="D141" s="44">
        <v>44</v>
      </c>
      <c r="E141" s="44">
        <v>22567</v>
      </c>
      <c r="F141" s="52" t="s">
        <v>367</v>
      </c>
      <c r="G141" s="48" t="s">
        <v>21</v>
      </c>
      <c r="H141" s="43" t="s">
        <v>154</v>
      </c>
      <c r="I141" s="45" t="s">
        <v>69</v>
      </c>
      <c r="J141" s="57" t="s">
        <v>368</v>
      </c>
      <c r="K141" s="54">
        <v>150509.68</v>
      </c>
      <c r="L141" s="26"/>
      <c r="M141" s="10"/>
    </row>
    <row r="142" spans="1:13" s="4" customFormat="1" ht="32.25" customHeight="1" x14ac:dyDescent="0.3">
      <c r="A142" s="25">
        <v>132</v>
      </c>
      <c r="B142" s="41">
        <v>130696306</v>
      </c>
      <c r="C142" s="56">
        <v>46190</v>
      </c>
      <c r="D142" s="44">
        <v>49</v>
      </c>
      <c r="E142" s="44">
        <v>22622</v>
      </c>
      <c r="F142" s="52" t="s">
        <v>435</v>
      </c>
      <c r="G142" s="48" t="s">
        <v>21</v>
      </c>
      <c r="H142" s="43" t="s">
        <v>154</v>
      </c>
      <c r="I142" s="45" t="s">
        <v>69</v>
      </c>
      <c r="J142" s="57" t="s">
        <v>436</v>
      </c>
      <c r="K142" s="54">
        <v>156799.25</v>
      </c>
      <c r="L142" s="26">
        <f>K141+K142</f>
        <v>307308.93</v>
      </c>
      <c r="M142" s="10"/>
    </row>
    <row r="143" spans="1:13" s="4" customFormat="1" ht="32.25" customHeight="1" x14ac:dyDescent="0.3">
      <c r="A143" s="25">
        <v>133</v>
      </c>
      <c r="B143" s="41">
        <v>131516416</v>
      </c>
      <c r="C143" s="56">
        <v>46162</v>
      </c>
      <c r="D143" s="44">
        <v>250</v>
      </c>
      <c r="E143" s="44">
        <v>22592</v>
      </c>
      <c r="F143" s="52" t="s">
        <v>369</v>
      </c>
      <c r="G143" s="48" t="s">
        <v>222</v>
      </c>
      <c r="H143" s="43" t="s">
        <v>155</v>
      </c>
      <c r="I143" s="62" t="s">
        <v>472</v>
      </c>
      <c r="J143" s="46">
        <v>227208</v>
      </c>
      <c r="K143" s="55">
        <v>249983</v>
      </c>
      <c r="L143" s="26"/>
      <c r="M143" s="10"/>
    </row>
    <row r="144" spans="1:13" s="4" customFormat="1" ht="32.25" customHeight="1" x14ac:dyDescent="0.3">
      <c r="A144" s="25">
        <v>134</v>
      </c>
      <c r="B144" s="41">
        <v>131516416</v>
      </c>
      <c r="C144" s="42">
        <v>46113</v>
      </c>
      <c r="D144" s="48">
        <v>242</v>
      </c>
      <c r="E144" s="44">
        <v>22494</v>
      </c>
      <c r="F144" s="49" t="s">
        <v>281</v>
      </c>
      <c r="G144" s="48" t="s">
        <v>222</v>
      </c>
      <c r="H144" s="43" t="s">
        <v>155</v>
      </c>
      <c r="I144" s="62" t="s">
        <v>472</v>
      </c>
      <c r="J144" s="46">
        <v>227208</v>
      </c>
      <c r="K144" s="54">
        <v>289690</v>
      </c>
      <c r="L144" s="26">
        <f>K143+K144</f>
        <v>539673</v>
      </c>
      <c r="M144" s="10"/>
    </row>
    <row r="145" spans="1:13" s="4" customFormat="1" ht="32.25" customHeight="1" x14ac:dyDescent="0.3">
      <c r="A145" s="25">
        <v>135</v>
      </c>
      <c r="B145" s="75" t="s">
        <v>129</v>
      </c>
      <c r="C145" s="64">
        <v>44138</v>
      </c>
      <c r="D145" s="70">
        <v>8</v>
      </c>
      <c r="E145" s="63">
        <v>10010</v>
      </c>
      <c r="F145" s="63" t="s">
        <v>120</v>
      </c>
      <c r="G145" s="63" t="s">
        <v>22</v>
      </c>
      <c r="H145" s="63" t="s">
        <v>155</v>
      </c>
      <c r="I145" s="63" t="s">
        <v>48</v>
      </c>
      <c r="J145" s="63">
        <v>227207</v>
      </c>
      <c r="K145" s="65">
        <v>14160</v>
      </c>
      <c r="L145" s="26">
        <f>K145</f>
        <v>14160</v>
      </c>
      <c r="M145" s="10"/>
    </row>
    <row r="146" spans="1:13" s="4" customFormat="1" ht="32.25" customHeight="1" x14ac:dyDescent="0.3">
      <c r="A146" s="25">
        <v>136</v>
      </c>
      <c r="B146" s="41">
        <v>130437394</v>
      </c>
      <c r="C146" s="42">
        <v>46139</v>
      </c>
      <c r="D146" s="48">
        <v>4131434</v>
      </c>
      <c r="E146" s="43">
        <v>22535</v>
      </c>
      <c r="F146" s="43" t="s">
        <v>326</v>
      </c>
      <c r="G146" s="43" t="s">
        <v>327</v>
      </c>
      <c r="H146" s="43" t="s">
        <v>154</v>
      </c>
      <c r="I146" s="45" t="s">
        <v>44</v>
      </c>
      <c r="J146" s="46">
        <v>234101</v>
      </c>
      <c r="K146" s="47">
        <v>4953</v>
      </c>
      <c r="L146" s="26"/>
      <c r="M146" s="10"/>
    </row>
    <row r="147" spans="1:13" s="4" customFormat="1" ht="32.25" customHeight="1" x14ac:dyDescent="0.3">
      <c r="A147" s="25">
        <v>137</v>
      </c>
      <c r="B147" s="41">
        <v>130437394</v>
      </c>
      <c r="C147" s="51">
        <v>46155</v>
      </c>
      <c r="D147" s="52">
        <v>4144274</v>
      </c>
      <c r="E147" s="52">
        <v>22556</v>
      </c>
      <c r="F147" s="52" t="s">
        <v>370</v>
      </c>
      <c r="G147" s="43" t="s">
        <v>327</v>
      </c>
      <c r="H147" s="43" t="s">
        <v>154</v>
      </c>
      <c r="I147" s="45" t="s">
        <v>44</v>
      </c>
      <c r="J147" s="46">
        <v>234101</v>
      </c>
      <c r="K147" s="54">
        <v>6999.4</v>
      </c>
      <c r="L147" s="26"/>
      <c r="M147" s="10"/>
    </row>
    <row r="148" spans="1:13" s="4" customFormat="1" ht="32.25" customHeight="1" x14ac:dyDescent="0.3">
      <c r="A148" s="25">
        <v>138</v>
      </c>
      <c r="B148" s="41">
        <v>130437394</v>
      </c>
      <c r="C148" s="51">
        <v>46192</v>
      </c>
      <c r="D148" s="52">
        <v>2080501</v>
      </c>
      <c r="E148" s="52">
        <v>22636</v>
      </c>
      <c r="F148" s="52" t="s">
        <v>437</v>
      </c>
      <c r="G148" s="43" t="s">
        <v>327</v>
      </c>
      <c r="H148" s="43" t="s">
        <v>154</v>
      </c>
      <c r="I148" s="62" t="s">
        <v>63</v>
      </c>
      <c r="J148" s="46">
        <v>239301</v>
      </c>
      <c r="K148" s="54">
        <v>1887</v>
      </c>
      <c r="L148" s="26"/>
      <c r="M148" s="10"/>
    </row>
    <row r="149" spans="1:13" ht="32.25" customHeight="1" x14ac:dyDescent="0.3">
      <c r="A149" s="25">
        <v>139</v>
      </c>
      <c r="B149" s="41">
        <v>130437394</v>
      </c>
      <c r="C149" s="51">
        <v>46197</v>
      </c>
      <c r="D149" s="52">
        <v>4175950</v>
      </c>
      <c r="E149" s="52">
        <v>22649</v>
      </c>
      <c r="F149" s="52" t="s">
        <v>486</v>
      </c>
      <c r="G149" s="43" t="s">
        <v>327</v>
      </c>
      <c r="H149" s="43" t="s">
        <v>154</v>
      </c>
      <c r="I149" s="45" t="s">
        <v>44</v>
      </c>
      <c r="J149" s="46">
        <v>234101</v>
      </c>
      <c r="K149" s="76">
        <v>2027.1</v>
      </c>
      <c r="L149" s="30">
        <f>SUM(K146:K149)</f>
        <v>15866.5</v>
      </c>
      <c r="M149" s="10"/>
    </row>
    <row r="150" spans="1:13" s="4" customFormat="1" ht="32.25" customHeight="1" x14ac:dyDescent="0.3">
      <c r="A150" s="25">
        <v>140</v>
      </c>
      <c r="B150" s="41">
        <v>131371744</v>
      </c>
      <c r="C150" s="66">
        <v>46175</v>
      </c>
      <c r="D150" s="44">
        <v>1407</v>
      </c>
      <c r="E150" s="44">
        <v>22603</v>
      </c>
      <c r="F150" s="49" t="s">
        <v>439</v>
      </c>
      <c r="G150" s="48" t="s">
        <v>438</v>
      </c>
      <c r="H150" s="43" t="s">
        <v>155</v>
      </c>
      <c r="I150" s="62" t="s">
        <v>146</v>
      </c>
      <c r="J150" s="46">
        <v>227204</v>
      </c>
      <c r="K150" s="77">
        <v>241900</v>
      </c>
      <c r="L150" s="26">
        <f>K150</f>
        <v>241900</v>
      </c>
      <c r="M150" s="14"/>
    </row>
    <row r="151" spans="1:13" s="4" customFormat="1" ht="32.25" customHeight="1" x14ac:dyDescent="0.3">
      <c r="A151" s="25">
        <v>141</v>
      </c>
      <c r="B151" s="41">
        <v>131848712</v>
      </c>
      <c r="C151" s="51">
        <v>46162</v>
      </c>
      <c r="D151" s="52">
        <v>343566</v>
      </c>
      <c r="E151" s="52">
        <v>22573</v>
      </c>
      <c r="F151" s="52" t="s">
        <v>372</v>
      </c>
      <c r="G151" s="52" t="s">
        <v>371</v>
      </c>
      <c r="H151" s="43" t="s">
        <v>154</v>
      </c>
      <c r="I151" s="45" t="s">
        <v>374</v>
      </c>
      <c r="J151" s="53" t="s">
        <v>375</v>
      </c>
      <c r="K151" s="54">
        <v>294723.71000000002</v>
      </c>
      <c r="L151" s="26"/>
      <c r="M151" s="10"/>
    </row>
    <row r="152" spans="1:13" s="4" customFormat="1" ht="32.25" customHeight="1" x14ac:dyDescent="0.3">
      <c r="A152" s="25">
        <v>142</v>
      </c>
      <c r="B152" s="41">
        <v>131848712</v>
      </c>
      <c r="C152" s="51">
        <v>46163</v>
      </c>
      <c r="D152" s="52">
        <v>343562</v>
      </c>
      <c r="E152" s="52">
        <v>22572</v>
      </c>
      <c r="F152" s="52" t="s">
        <v>373</v>
      </c>
      <c r="G152" s="52" t="s">
        <v>371</v>
      </c>
      <c r="H152" s="43" t="s">
        <v>154</v>
      </c>
      <c r="I152" s="45" t="s">
        <v>374</v>
      </c>
      <c r="J152" s="53" t="s">
        <v>376</v>
      </c>
      <c r="K152" s="54">
        <v>279009.25</v>
      </c>
      <c r="L152" s="26"/>
      <c r="M152" s="10"/>
    </row>
    <row r="153" spans="1:13" s="4" customFormat="1" ht="32.25" customHeight="1" x14ac:dyDescent="0.3">
      <c r="A153" s="25">
        <v>143</v>
      </c>
      <c r="B153" s="41">
        <v>131848712</v>
      </c>
      <c r="C153" s="51">
        <v>46185</v>
      </c>
      <c r="D153" s="52">
        <v>348840</v>
      </c>
      <c r="E153" s="52">
        <v>22629</v>
      </c>
      <c r="F153" s="52" t="s">
        <v>443</v>
      </c>
      <c r="G153" s="52" t="s">
        <v>371</v>
      </c>
      <c r="H153" s="43" t="s">
        <v>154</v>
      </c>
      <c r="I153" s="45" t="s">
        <v>374</v>
      </c>
      <c r="J153" s="53">
        <v>239101</v>
      </c>
      <c r="K153" s="54">
        <v>312562.57</v>
      </c>
      <c r="L153" s="26"/>
      <c r="M153" s="10"/>
    </row>
    <row r="154" spans="1:13" s="4" customFormat="1" ht="32.25" customHeight="1" x14ac:dyDescent="0.3">
      <c r="A154" s="25">
        <v>144</v>
      </c>
      <c r="B154" s="41">
        <v>131848712</v>
      </c>
      <c r="C154" s="51">
        <v>46185</v>
      </c>
      <c r="D154" s="52">
        <v>348841</v>
      </c>
      <c r="E154" s="52">
        <v>22610</v>
      </c>
      <c r="F154" s="52" t="s">
        <v>440</v>
      </c>
      <c r="G154" s="52" t="s">
        <v>371</v>
      </c>
      <c r="H154" s="43" t="s">
        <v>154</v>
      </c>
      <c r="I154" s="45" t="s">
        <v>374</v>
      </c>
      <c r="J154" s="53">
        <v>239601</v>
      </c>
      <c r="K154" s="54">
        <v>5190</v>
      </c>
      <c r="L154" s="26"/>
      <c r="M154" s="10"/>
    </row>
    <row r="155" spans="1:13" s="4" customFormat="1" ht="32.25" customHeight="1" x14ac:dyDescent="0.3">
      <c r="A155" s="25">
        <v>145</v>
      </c>
      <c r="B155" s="41">
        <v>131848712</v>
      </c>
      <c r="C155" s="51">
        <v>46190</v>
      </c>
      <c r="D155" s="52">
        <v>349324</v>
      </c>
      <c r="E155" s="52">
        <v>22630</v>
      </c>
      <c r="F155" s="52" t="s">
        <v>441</v>
      </c>
      <c r="G155" s="52" t="s">
        <v>371</v>
      </c>
      <c r="H155" s="43" t="s">
        <v>154</v>
      </c>
      <c r="I155" s="45" t="s">
        <v>374</v>
      </c>
      <c r="J155" s="53" t="s">
        <v>442</v>
      </c>
      <c r="K155" s="54">
        <v>265085</v>
      </c>
      <c r="L155" s="26"/>
      <c r="M155" s="10"/>
    </row>
    <row r="156" spans="1:13" s="4" customFormat="1" ht="32.25" customHeight="1" x14ac:dyDescent="0.3">
      <c r="A156" s="25">
        <v>146</v>
      </c>
      <c r="B156" s="41">
        <v>131848712</v>
      </c>
      <c r="C156" s="51">
        <v>46190</v>
      </c>
      <c r="D156" s="52">
        <v>349323</v>
      </c>
      <c r="E156" s="52">
        <v>22661</v>
      </c>
      <c r="F156" s="52" t="s">
        <v>508</v>
      </c>
      <c r="G156" s="52" t="s">
        <v>371</v>
      </c>
      <c r="H156" s="43" t="s">
        <v>154</v>
      </c>
      <c r="I156" s="45" t="s">
        <v>374</v>
      </c>
      <c r="J156" s="53" t="s">
        <v>509</v>
      </c>
      <c r="K156" s="54">
        <v>290059.40000000002</v>
      </c>
      <c r="L156" s="26">
        <f>SUM(K151:K156)</f>
        <v>1446629.9300000002</v>
      </c>
      <c r="M156" s="10"/>
    </row>
    <row r="157" spans="1:13" s="4" customFormat="1" ht="32.25" customHeight="1" x14ac:dyDescent="0.3">
      <c r="A157" s="25">
        <v>147</v>
      </c>
      <c r="B157" s="41">
        <v>130021521</v>
      </c>
      <c r="C157" s="42">
        <v>46190</v>
      </c>
      <c r="D157" s="48">
        <v>5842</v>
      </c>
      <c r="E157" s="44">
        <v>22635</v>
      </c>
      <c r="F157" s="44" t="s">
        <v>444</v>
      </c>
      <c r="G157" s="48" t="s">
        <v>159</v>
      </c>
      <c r="H157" s="43" t="s">
        <v>154</v>
      </c>
      <c r="I157" s="62" t="s">
        <v>160</v>
      </c>
      <c r="J157" s="46" t="s">
        <v>479</v>
      </c>
      <c r="K157" s="47">
        <v>204690.87</v>
      </c>
      <c r="L157" s="26">
        <f>K157</f>
        <v>204690.87</v>
      </c>
      <c r="M157" s="10"/>
    </row>
    <row r="158" spans="1:13" s="4" customFormat="1" ht="32.25" customHeight="1" x14ac:dyDescent="0.3">
      <c r="A158" s="25">
        <v>148</v>
      </c>
      <c r="B158" s="61">
        <v>101554942</v>
      </c>
      <c r="C158" s="42">
        <v>46119</v>
      </c>
      <c r="D158" s="43" t="s">
        <v>289</v>
      </c>
      <c r="E158" s="43">
        <v>22499</v>
      </c>
      <c r="F158" s="45" t="s">
        <v>123</v>
      </c>
      <c r="G158" s="43" t="s">
        <v>163</v>
      </c>
      <c r="H158" s="43" t="s">
        <v>154</v>
      </c>
      <c r="I158" s="62" t="s">
        <v>164</v>
      </c>
      <c r="J158" s="78">
        <v>233101</v>
      </c>
      <c r="K158" s="47">
        <v>61950</v>
      </c>
      <c r="L158" s="26"/>
      <c r="M158" s="10"/>
    </row>
    <row r="159" spans="1:13" s="4" customFormat="1" ht="32.25" customHeight="1" x14ac:dyDescent="0.3">
      <c r="A159" s="25">
        <v>149</v>
      </c>
      <c r="B159" s="61">
        <v>101554942</v>
      </c>
      <c r="C159" s="56">
        <v>46169</v>
      </c>
      <c r="D159" s="44">
        <v>267</v>
      </c>
      <c r="E159" s="44">
        <v>22594</v>
      </c>
      <c r="F159" s="52" t="s">
        <v>377</v>
      </c>
      <c r="G159" s="43" t="s">
        <v>163</v>
      </c>
      <c r="H159" s="43" t="s">
        <v>154</v>
      </c>
      <c r="I159" s="62" t="s">
        <v>164</v>
      </c>
      <c r="J159" s="78">
        <v>233101</v>
      </c>
      <c r="K159" s="47">
        <v>61950</v>
      </c>
      <c r="L159" s="26">
        <f>K158+K159</f>
        <v>123900</v>
      </c>
      <c r="M159" s="10"/>
    </row>
    <row r="160" spans="1:13" s="4" customFormat="1" ht="32.25" customHeight="1" x14ac:dyDescent="0.3">
      <c r="A160" s="25">
        <v>150</v>
      </c>
      <c r="B160" s="61">
        <v>101554942</v>
      </c>
      <c r="C160" s="42">
        <v>46006</v>
      </c>
      <c r="D160" s="48">
        <v>6741</v>
      </c>
      <c r="E160" s="44">
        <v>22332</v>
      </c>
      <c r="F160" s="44" t="s">
        <v>152</v>
      </c>
      <c r="G160" s="48" t="s">
        <v>150</v>
      </c>
      <c r="H160" s="43" t="s">
        <v>155</v>
      </c>
      <c r="I160" s="45" t="s">
        <v>151</v>
      </c>
      <c r="J160" s="57">
        <v>237104</v>
      </c>
      <c r="K160" s="55">
        <v>62640</v>
      </c>
      <c r="L160" s="26"/>
      <c r="M160" s="10"/>
    </row>
    <row r="161" spans="1:13" s="4" customFormat="1" ht="32.25" customHeight="1" x14ac:dyDescent="0.3">
      <c r="A161" s="25">
        <v>151</v>
      </c>
      <c r="B161" s="41">
        <v>131726011</v>
      </c>
      <c r="C161" s="42">
        <v>46083</v>
      </c>
      <c r="D161" s="48">
        <v>9067</v>
      </c>
      <c r="E161" s="44">
        <v>22448</v>
      </c>
      <c r="F161" s="44" t="s">
        <v>247</v>
      </c>
      <c r="G161" s="48" t="s">
        <v>150</v>
      </c>
      <c r="H161" s="43" t="s">
        <v>155</v>
      </c>
      <c r="I161" s="45" t="s">
        <v>151</v>
      </c>
      <c r="J161" s="46">
        <v>237104</v>
      </c>
      <c r="K161" s="55">
        <v>48720</v>
      </c>
      <c r="L161" s="26"/>
      <c r="M161" s="10"/>
    </row>
    <row r="162" spans="1:13" s="4" customFormat="1" ht="32.25" customHeight="1" x14ac:dyDescent="0.3">
      <c r="A162" s="25">
        <v>152</v>
      </c>
      <c r="B162" s="41">
        <v>131726011</v>
      </c>
      <c r="C162" s="51">
        <v>46143</v>
      </c>
      <c r="D162" s="52">
        <v>11314</v>
      </c>
      <c r="E162" s="52">
        <v>22557</v>
      </c>
      <c r="F162" s="52" t="s">
        <v>378</v>
      </c>
      <c r="G162" s="48" t="s">
        <v>150</v>
      </c>
      <c r="H162" s="43" t="s">
        <v>155</v>
      </c>
      <c r="I162" s="45" t="s">
        <v>151</v>
      </c>
      <c r="J162" s="72" t="s">
        <v>379</v>
      </c>
      <c r="K162" s="54">
        <v>45240</v>
      </c>
      <c r="L162" s="26">
        <f>SUM(K160:K162)</f>
        <v>156600</v>
      </c>
      <c r="M162" s="10"/>
    </row>
    <row r="163" spans="1:13" s="4" customFormat="1" ht="32.25" customHeight="1" x14ac:dyDescent="0.3">
      <c r="A163" s="25">
        <v>153</v>
      </c>
      <c r="B163" s="41">
        <v>132522443</v>
      </c>
      <c r="C163" s="42">
        <v>46094</v>
      </c>
      <c r="D163" s="48">
        <v>827</v>
      </c>
      <c r="E163" s="44">
        <v>22454</v>
      </c>
      <c r="F163" s="49" t="s">
        <v>246</v>
      </c>
      <c r="G163" s="48" t="s">
        <v>79</v>
      </c>
      <c r="H163" s="43" t="s">
        <v>154</v>
      </c>
      <c r="I163" s="45" t="s">
        <v>44</v>
      </c>
      <c r="J163" s="46">
        <v>234101</v>
      </c>
      <c r="K163" s="47">
        <v>182840</v>
      </c>
      <c r="L163" s="26"/>
      <c r="M163" s="10"/>
    </row>
    <row r="164" spans="1:13" s="4" customFormat="1" ht="32.25" customHeight="1" x14ac:dyDescent="0.3">
      <c r="A164" s="25">
        <v>154</v>
      </c>
      <c r="B164" s="41">
        <v>132522443</v>
      </c>
      <c r="C164" s="42">
        <v>46147</v>
      </c>
      <c r="D164" s="48">
        <v>147</v>
      </c>
      <c r="E164" s="44">
        <v>22545</v>
      </c>
      <c r="F164" s="49" t="s">
        <v>333</v>
      </c>
      <c r="G164" s="48" t="s">
        <v>79</v>
      </c>
      <c r="H164" s="43" t="s">
        <v>154</v>
      </c>
      <c r="I164" s="45" t="s">
        <v>44</v>
      </c>
      <c r="J164" s="46">
        <v>234101</v>
      </c>
      <c r="K164" s="47">
        <v>228114.6</v>
      </c>
      <c r="L164" s="26">
        <f>K163+K164</f>
        <v>410954.6</v>
      </c>
      <c r="M164" s="10"/>
    </row>
    <row r="165" spans="1:13" s="4" customFormat="1" ht="32.25" customHeight="1" x14ac:dyDescent="0.3">
      <c r="A165" s="25">
        <v>155</v>
      </c>
      <c r="B165" s="41">
        <v>132522443</v>
      </c>
      <c r="C165" s="42">
        <v>46085</v>
      </c>
      <c r="D165" s="48">
        <v>1351</v>
      </c>
      <c r="E165" s="44">
        <v>22439</v>
      </c>
      <c r="F165" s="44" t="s">
        <v>133</v>
      </c>
      <c r="G165" s="48" t="s">
        <v>23</v>
      </c>
      <c r="H165" s="43" t="s">
        <v>154</v>
      </c>
      <c r="I165" s="45" t="s">
        <v>44</v>
      </c>
      <c r="J165" s="46">
        <v>234101</v>
      </c>
      <c r="K165" s="47">
        <v>150000</v>
      </c>
      <c r="L165" s="29"/>
      <c r="M165" s="10"/>
    </row>
    <row r="166" spans="1:13" s="4" customFormat="1" ht="32.25" customHeight="1" x14ac:dyDescent="0.3">
      <c r="A166" s="25">
        <v>156</v>
      </c>
      <c r="B166" s="41">
        <v>130471983</v>
      </c>
      <c r="C166" s="42">
        <v>46139</v>
      </c>
      <c r="D166" s="48">
        <v>1396</v>
      </c>
      <c r="E166" s="44">
        <v>22537</v>
      </c>
      <c r="F166" s="44" t="s">
        <v>252</v>
      </c>
      <c r="G166" s="48" t="s">
        <v>23</v>
      </c>
      <c r="H166" s="43" t="s">
        <v>154</v>
      </c>
      <c r="I166" s="45" t="s">
        <v>44</v>
      </c>
      <c r="J166" s="46">
        <v>234101</v>
      </c>
      <c r="K166" s="47">
        <v>150000</v>
      </c>
      <c r="L166" s="29"/>
      <c r="M166" s="10"/>
    </row>
    <row r="167" spans="1:13" s="4" customFormat="1" ht="32.25" customHeight="1" x14ac:dyDescent="0.3">
      <c r="A167" s="25">
        <v>157</v>
      </c>
      <c r="B167" s="41">
        <v>130186121</v>
      </c>
      <c r="C167" s="56">
        <v>46168</v>
      </c>
      <c r="D167" s="44">
        <v>82</v>
      </c>
      <c r="E167" s="44">
        <v>22593</v>
      </c>
      <c r="F167" s="52" t="s">
        <v>380</v>
      </c>
      <c r="G167" s="48" t="s">
        <v>23</v>
      </c>
      <c r="H167" s="43" t="s">
        <v>154</v>
      </c>
      <c r="I167" s="45" t="s">
        <v>44</v>
      </c>
      <c r="J167" s="46">
        <v>234101</v>
      </c>
      <c r="K167" s="54">
        <v>45000</v>
      </c>
      <c r="L167" s="29"/>
      <c r="M167" s="10"/>
    </row>
    <row r="168" spans="1:13" s="4" customFormat="1" ht="32.25" customHeight="1" x14ac:dyDescent="0.3">
      <c r="A168" s="25">
        <v>158</v>
      </c>
      <c r="B168" s="41">
        <v>130186121</v>
      </c>
      <c r="C168" s="56">
        <v>46197</v>
      </c>
      <c r="D168" s="44">
        <v>1452</v>
      </c>
      <c r="E168" s="44">
        <v>22657</v>
      </c>
      <c r="F168" s="52" t="s">
        <v>380</v>
      </c>
      <c r="G168" s="48" t="s">
        <v>23</v>
      </c>
      <c r="H168" s="43" t="s">
        <v>154</v>
      </c>
      <c r="I168" s="45" t="s">
        <v>44</v>
      </c>
      <c r="J168" s="46">
        <v>234101</v>
      </c>
      <c r="K168" s="54">
        <v>294000</v>
      </c>
      <c r="L168" s="26">
        <f>SUM(K165:K168)</f>
        <v>639000</v>
      </c>
      <c r="M168" s="10"/>
    </row>
    <row r="169" spans="1:13" s="4" customFormat="1" ht="32.25" customHeight="1" x14ac:dyDescent="0.3">
      <c r="A169" s="25">
        <v>159</v>
      </c>
      <c r="B169" s="41">
        <v>130186121</v>
      </c>
      <c r="C169" s="66">
        <v>46174</v>
      </c>
      <c r="D169" s="44">
        <v>1317</v>
      </c>
      <c r="E169" s="44">
        <v>226074</v>
      </c>
      <c r="F169" s="52" t="s">
        <v>446</v>
      </c>
      <c r="G169" s="48" t="s">
        <v>445</v>
      </c>
      <c r="H169" s="43" t="s">
        <v>154</v>
      </c>
      <c r="I169" s="62" t="s">
        <v>430</v>
      </c>
      <c r="J169" s="46">
        <v>239301</v>
      </c>
      <c r="K169" s="54">
        <v>177000</v>
      </c>
      <c r="L169" s="26">
        <f>K169</f>
        <v>177000</v>
      </c>
      <c r="M169" s="10"/>
    </row>
    <row r="170" spans="1:13" s="4" customFormat="1" ht="32.25" customHeight="1" x14ac:dyDescent="0.3">
      <c r="A170" s="25">
        <v>160</v>
      </c>
      <c r="B170" s="41">
        <v>130186121</v>
      </c>
      <c r="C170" s="42">
        <v>46071</v>
      </c>
      <c r="D170" s="43">
        <v>713</v>
      </c>
      <c r="E170" s="43">
        <v>22422</v>
      </c>
      <c r="F170" s="45" t="s">
        <v>233</v>
      </c>
      <c r="G170" s="43" t="s">
        <v>24</v>
      </c>
      <c r="H170" s="43" t="s">
        <v>154</v>
      </c>
      <c r="I170" s="62" t="s">
        <v>63</v>
      </c>
      <c r="J170" s="46">
        <v>239301</v>
      </c>
      <c r="K170" s="47">
        <v>140155.68</v>
      </c>
      <c r="L170" s="26"/>
      <c r="M170" s="10"/>
    </row>
    <row r="171" spans="1:13" s="4" customFormat="1" ht="32.25" customHeight="1" x14ac:dyDescent="0.3">
      <c r="A171" s="25">
        <v>161</v>
      </c>
      <c r="B171" s="41">
        <v>130186121</v>
      </c>
      <c r="C171" s="42">
        <v>46105</v>
      </c>
      <c r="D171" s="43">
        <v>862</v>
      </c>
      <c r="E171" s="43">
        <v>22486</v>
      </c>
      <c r="F171" s="45" t="s">
        <v>265</v>
      </c>
      <c r="G171" s="43" t="s">
        <v>24</v>
      </c>
      <c r="H171" s="43" t="s">
        <v>154</v>
      </c>
      <c r="I171" s="62" t="s">
        <v>63</v>
      </c>
      <c r="J171" s="46">
        <v>239301</v>
      </c>
      <c r="K171" s="47">
        <v>238950</v>
      </c>
      <c r="L171" s="26"/>
      <c r="M171" s="10"/>
    </row>
    <row r="172" spans="1:13" s="4" customFormat="1" ht="32.25" customHeight="1" x14ac:dyDescent="0.3">
      <c r="A172" s="25">
        <v>162</v>
      </c>
      <c r="B172" s="41">
        <v>130186121</v>
      </c>
      <c r="C172" s="42">
        <v>46128</v>
      </c>
      <c r="D172" s="43">
        <v>939</v>
      </c>
      <c r="E172" s="43">
        <v>22533</v>
      </c>
      <c r="F172" s="45" t="s">
        <v>324</v>
      </c>
      <c r="G172" s="43" t="s">
        <v>24</v>
      </c>
      <c r="H172" s="43" t="s">
        <v>154</v>
      </c>
      <c r="I172" s="62" t="s">
        <v>63</v>
      </c>
      <c r="J172" s="46">
        <v>239301</v>
      </c>
      <c r="K172" s="47">
        <f>275766-2690.4</f>
        <v>273075.59999999998</v>
      </c>
      <c r="L172" s="26"/>
      <c r="M172" s="10"/>
    </row>
    <row r="173" spans="1:13" s="4" customFormat="1" ht="32.25" customHeight="1" x14ac:dyDescent="0.3">
      <c r="A173" s="25">
        <v>163</v>
      </c>
      <c r="B173" s="41">
        <v>132645431</v>
      </c>
      <c r="C173" s="51">
        <v>46164</v>
      </c>
      <c r="D173" s="52">
        <v>1075</v>
      </c>
      <c r="E173" s="52">
        <v>22582</v>
      </c>
      <c r="F173" s="52" t="s">
        <v>381</v>
      </c>
      <c r="G173" s="43" t="s">
        <v>24</v>
      </c>
      <c r="H173" s="43" t="s">
        <v>154</v>
      </c>
      <c r="I173" s="62" t="s">
        <v>63</v>
      </c>
      <c r="J173" s="57">
        <v>239301</v>
      </c>
      <c r="K173" s="54">
        <v>242136</v>
      </c>
      <c r="L173" s="26"/>
      <c r="M173" s="10"/>
    </row>
    <row r="174" spans="1:13" s="4" customFormat="1" ht="32.25" customHeight="1" x14ac:dyDescent="0.3">
      <c r="A174" s="25">
        <v>164</v>
      </c>
      <c r="B174" s="41">
        <v>132645431</v>
      </c>
      <c r="C174" s="51">
        <v>46190</v>
      </c>
      <c r="D174" s="52">
        <v>1168</v>
      </c>
      <c r="E174" s="52">
        <v>22632</v>
      </c>
      <c r="F174" s="52" t="s">
        <v>447</v>
      </c>
      <c r="G174" s="43" t="s">
        <v>24</v>
      </c>
      <c r="H174" s="43" t="s">
        <v>154</v>
      </c>
      <c r="I174" s="45" t="s">
        <v>44</v>
      </c>
      <c r="J174" s="57">
        <v>234101</v>
      </c>
      <c r="K174" s="54">
        <v>290000</v>
      </c>
      <c r="L174" s="26">
        <f>SUM(K170:K174)</f>
        <v>1184317.28</v>
      </c>
      <c r="M174" s="10"/>
    </row>
    <row r="175" spans="1:13" s="4" customFormat="1" ht="32.25" customHeight="1" x14ac:dyDescent="0.3">
      <c r="A175" s="25">
        <v>165</v>
      </c>
      <c r="B175" s="41">
        <v>132645431</v>
      </c>
      <c r="C175" s="42">
        <v>46042</v>
      </c>
      <c r="D175" s="48">
        <v>13093</v>
      </c>
      <c r="E175" s="44">
        <v>22367</v>
      </c>
      <c r="F175" s="44" t="s">
        <v>166</v>
      </c>
      <c r="G175" s="48" t="s">
        <v>25</v>
      </c>
      <c r="H175" s="43" t="s">
        <v>154</v>
      </c>
      <c r="I175" s="62" t="s">
        <v>41</v>
      </c>
      <c r="J175" s="46">
        <v>234101</v>
      </c>
      <c r="K175" s="55">
        <v>267300</v>
      </c>
      <c r="L175" s="29"/>
      <c r="M175" s="10"/>
    </row>
    <row r="176" spans="1:13" s="4" customFormat="1" ht="32.25" customHeight="1" x14ac:dyDescent="0.3">
      <c r="A176" s="25">
        <v>166</v>
      </c>
      <c r="B176" s="41">
        <v>131878539</v>
      </c>
      <c r="C176" s="42">
        <v>46064</v>
      </c>
      <c r="D176" s="48">
        <v>13242</v>
      </c>
      <c r="E176" s="44">
        <v>22404</v>
      </c>
      <c r="F176" s="44" t="s">
        <v>216</v>
      </c>
      <c r="G176" s="48" t="s">
        <v>25</v>
      </c>
      <c r="H176" s="43" t="s">
        <v>154</v>
      </c>
      <c r="I176" s="62" t="s">
        <v>41</v>
      </c>
      <c r="J176" s="46">
        <v>234101</v>
      </c>
      <c r="K176" s="55">
        <v>267300</v>
      </c>
      <c r="L176" s="29"/>
      <c r="M176" s="10"/>
    </row>
    <row r="177" spans="1:13" s="4" customFormat="1" ht="32.25" customHeight="1" x14ac:dyDescent="0.3">
      <c r="A177" s="25">
        <v>167</v>
      </c>
      <c r="B177" s="41">
        <v>131860028</v>
      </c>
      <c r="C177" s="42">
        <v>46107</v>
      </c>
      <c r="D177" s="48">
        <v>13524</v>
      </c>
      <c r="E177" s="44">
        <v>22481</v>
      </c>
      <c r="F177" s="44" t="s">
        <v>267</v>
      </c>
      <c r="G177" s="48" t="s">
        <v>25</v>
      </c>
      <c r="H177" s="43" t="s">
        <v>154</v>
      </c>
      <c r="I177" s="62" t="s">
        <v>41</v>
      </c>
      <c r="J177" s="46">
        <v>234101</v>
      </c>
      <c r="K177" s="55">
        <v>271050</v>
      </c>
      <c r="L177" s="29"/>
      <c r="M177" s="10"/>
    </row>
    <row r="178" spans="1:13" s="4" customFormat="1" ht="32.25" customHeight="1" x14ac:dyDescent="0.3">
      <c r="A178" s="25">
        <v>168</v>
      </c>
      <c r="B178" s="41">
        <v>131860028</v>
      </c>
      <c r="C178" s="42">
        <v>46134</v>
      </c>
      <c r="D178" s="48">
        <v>13668</v>
      </c>
      <c r="E178" s="44">
        <v>22522</v>
      </c>
      <c r="F178" s="44" t="s">
        <v>319</v>
      </c>
      <c r="G178" s="48" t="s">
        <v>25</v>
      </c>
      <c r="H178" s="43" t="s">
        <v>154</v>
      </c>
      <c r="I178" s="62" t="s">
        <v>41</v>
      </c>
      <c r="J178" s="46">
        <v>234101</v>
      </c>
      <c r="K178" s="55">
        <v>291150</v>
      </c>
      <c r="L178" s="29"/>
      <c r="M178" s="10"/>
    </row>
    <row r="179" spans="1:13" s="4" customFormat="1" ht="32.25" customHeight="1" x14ac:dyDescent="0.3">
      <c r="A179" s="25">
        <v>169</v>
      </c>
      <c r="B179" s="41">
        <v>131860028</v>
      </c>
      <c r="C179" s="73">
        <v>46163</v>
      </c>
      <c r="D179" s="71">
        <v>13862</v>
      </c>
      <c r="E179" s="71">
        <v>22577</v>
      </c>
      <c r="F179" s="71" t="s">
        <v>383</v>
      </c>
      <c r="G179" s="48" t="s">
        <v>25</v>
      </c>
      <c r="H179" s="43" t="s">
        <v>154</v>
      </c>
      <c r="I179" s="62" t="s">
        <v>63</v>
      </c>
      <c r="J179" s="46">
        <v>239301</v>
      </c>
      <c r="K179" s="54">
        <v>70000</v>
      </c>
      <c r="L179" s="29"/>
      <c r="M179" s="10"/>
    </row>
    <row r="180" spans="1:13" s="4" customFormat="1" ht="32.25" customHeight="1" x14ac:dyDescent="0.3">
      <c r="A180" s="25">
        <v>170</v>
      </c>
      <c r="B180" s="41">
        <v>131860028</v>
      </c>
      <c r="C180" s="73">
        <v>46191</v>
      </c>
      <c r="D180" s="71">
        <v>14085</v>
      </c>
      <c r="E180" s="71">
        <v>22631</v>
      </c>
      <c r="F180" s="71" t="s">
        <v>448</v>
      </c>
      <c r="G180" s="48" t="s">
        <v>25</v>
      </c>
      <c r="H180" s="43" t="s">
        <v>154</v>
      </c>
      <c r="I180" s="62" t="s">
        <v>41</v>
      </c>
      <c r="J180" s="46">
        <v>234101</v>
      </c>
      <c r="K180" s="54">
        <v>210000</v>
      </c>
      <c r="L180" s="26">
        <f>SUM(K175:K180)</f>
        <v>1376800</v>
      </c>
      <c r="M180" s="10"/>
    </row>
    <row r="181" spans="1:13" s="4" customFormat="1" ht="32.25" customHeight="1" x14ac:dyDescent="0.3">
      <c r="A181" s="25">
        <v>171</v>
      </c>
      <c r="B181" s="41">
        <v>131860028</v>
      </c>
      <c r="C181" s="42">
        <v>46128</v>
      </c>
      <c r="D181" s="48">
        <v>1221</v>
      </c>
      <c r="E181" s="44">
        <v>22516</v>
      </c>
      <c r="F181" s="44" t="s">
        <v>302</v>
      </c>
      <c r="G181" s="48" t="s">
        <v>26</v>
      </c>
      <c r="H181" s="43" t="s">
        <v>154</v>
      </c>
      <c r="I181" s="62" t="s">
        <v>403</v>
      </c>
      <c r="J181" s="46">
        <v>263101</v>
      </c>
      <c r="K181" s="47">
        <v>257640</v>
      </c>
      <c r="L181" s="26">
        <f>K181</f>
        <v>257640</v>
      </c>
      <c r="M181" s="10"/>
    </row>
    <row r="182" spans="1:13" s="4" customFormat="1" ht="32.25" customHeight="1" x14ac:dyDescent="0.3">
      <c r="A182" s="25">
        <v>172</v>
      </c>
      <c r="B182" s="41">
        <v>131860028</v>
      </c>
      <c r="C182" s="51">
        <v>46147</v>
      </c>
      <c r="D182" s="52">
        <v>10198639</v>
      </c>
      <c r="E182" s="52">
        <v>22563</v>
      </c>
      <c r="F182" s="52" t="s">
        <v>384</v>
      </c>
      <c r="G182" s="43" t="s">
        <v>27</v>
      </c>
      <c r="H182" s="43" t="s">
        <v>154</v>
      </c>
      <c r="I182" s="62" t="s">
        <v>41</v>
      </c>
      <c r="J182" s="46">
        <v>234101</v>
      </c>
      <c r="K182" s="54">
        <v>204480</v>
      </c>
      <c r="L182" s="26">
        <f>SUM(K182:K182)</f>
        <v>204480</v>
      </c>
      <c r="M182" s="10"/>
    </row>
    <row r="183" spans="1:13" s="4" customFormat="1" ht="32.25" customHeight="1" x14ac:dyDescent="0.3">
      <c r="A183" s="25">
        <v>173</v>
      </c>
      <c r="B183" s="41">
        <v>131907512</v>
      </c>
      <c r="C183" s="42">
        <v>46105</v>
      </c>
      <c r="D183" s="43">
        <v>773</v>
      </c>
      <c r="E183" s="43">
        <v>22469</v>
      </c>
      <c r="F183" s="45" t="s">
        <v>115</v>
      </c>
      <c r="G183" s="43" t="s">
        <v>266</v>
      </c>
      <c r="H183" s="43" t="s">
        <v>154</v>
      </c>
      <c r="I183" s="62" t="s">
        <v>41</v>
      </c>
      <c r="J183" s="78">
        <v>234101</v>
      </c>
      <c r="K183" s="47">
        <v>138000</v>
      </c>
      <c r="L183" s="26"/>
      <c r="M183" s="10"/>
    </row>
    <row r="184" spans="1:13" s="4" customFormat="1" ht="32.25" customHeight="1" x14ac:dyDescent="0.3">
      <c r="A184" s="25">
        <v>174</v>
      </c>
      <c r="B184" s="41">
        <v>101625589</v>
      </c>
      <c r="C184" s="51">
        <v>46147</v>
      </c>
      <c r="D184" s="52">
        <v>787</v>
      </c>
      <c r="E184" s="52">
        <v>22591</v>
      </c>
      <c r="F184" s="52" t="s">
        <v>382</v>
      </c>
      <c r="G184" s="43" t="s">
        <v>266</v>
      </c>
      <c r="H184" s="43" t="s">
        <v>154</v>
      </c>
      <c r="I184" s="62" t="s">
        <v>63</v>
      </c>
      <c r="J184" s="46">
        <v>239301</v>
      </c>
      <c r="K184" s="47">
        <v>83968.8</v>
      </c>
      <c r="L184" s="26">
        <f>K183+K184</f>
        <v>221968.8</v>
      </c>
      <c r="M184" s="10"/>
    </row>
    <row r="185" spans="1:13" s="4" customFormat="1" ht="32.25" customHeight="1" x14ac:dyDescent="0.3">
      <c r="A185" s="25">
        <v>175</v>
      </c>
      <c r="B185" s="41">
        <v>103033075</v>
      </c>
      <c r="C185" s="66">
        <v>46195</v>
      </c>
      <c r="D185" s="43">
        <v>19564</v>
      </c>
      <c r="E185" s="44">
        <v>22643</v>
      </c>
      <c r="F185" s="44" t="s">
        <v>449</v>
      </c>
      <c r="G185" s="48" t="s">
        <v>471</v>
      </c>
      <c r="H185" s="43" t="s">
        <v>154</v>
      </c>
      <c r="I185" s="62" t="s">
        <v>478</v>
      </c>
      <c r="J185" s="53" t="s">
        <v>477</v>
      </c>
      <c r="K185" s="47">
        <v>160215.44</v>
      </c>
      <c r="L185" s="26">
        <f>K185</f>
        <v>160215.44</v>
      </c>
      <c r="M185" s="10"/>
    </row>
    <row r="186" spans="1:13" s="4" customFormat="1" ht="32.25" customHeight="1" x14ac:dyDescent="0.3">
      <c r="A186" s="25">
        <v>176</v>
      </c>
      <c r="B186" s="41">
        <v>132418001</v>
      </c>
      <c r="C186" s="42">
        <v>46198</v>
      </c>
      <c r="D186" s="48">
        <v>354</v>
      </c>
      <c r="E186" s="44">
        <v>22664</v>
      </c>
      <c r="F186" s="44" t="s">
        <v>511</v>
      </c>
      <c r="G186" s="79" t="s">
        <v>510</v>
      </c>
      <c r="H186" s="43" t="s">
        <v>154</v>
      </c>
      <c r="I186" s="68" t="s">
        <v>430</v>
      </c>
      <c r="J186" s="46">
        <v>239301</v>
      </c>
      <c r="K186" s="47">
        <v>290004</v>
      </c>
      <c r="L186" s="26">
        <f>K186</f>
        <v>290004</v>
      </c>
    </row>
    <row r="187" spans="1:13" s="4" customFormat="1" ht="32.25" customHeight="1" x14ac:dyDescent="0.3">
      <c r="A187" s="25">
        <v>177</v>
      </c>
      <c r="B187" s="41">
        <v>117840652</v>
      </c>
      <c r="C187" s="42">
        <v>46175</v>
      </c>
      <c r="D187" s="48">
        <v>12891</v>
      </c>
      <c r="E187" s="44">
        <v>22606</v>
      </c>
      <c r="F187" s="49" t="s">
        <v>450</v>
      </c>
      <c r="G187" s="80" t="s">
        <v>75</v>
      </c>
      <c r="H187" s="43" t="s">
        <v>154</v>
      </c>
      <c r="I187" s="45" t="s">
        <v>42</v>
      </c>
      <c r="J187" s="46">
        <v>239301</v>
      </c>
      <c r="K187" s="50">
        <v>272082</v>
      </c>
      <c r="L187" s="30">
        <f>SUM(K187:K187)</f>
        <v>272082</v>
      </c>
      <c r="M187" s="10"/>
    </row>
    <row r="188" spans="1:13" s="4" customFormat="1" ht="32.25" customHeight="1" x14ac:dyDescent="0.3">
      <c r="A188" s="25">
        <v>178</v>
      </c>
      <c r="B188" s="41">
        <v>132803282</v>
      </c>
      <c r="C188" s="42">
        <v>46029</v>
      </c>
      <c r="D188" s="48">
        <v>111</v>
      </c>
      <c r="E188" s="44">
        <v>22340</v>
      </c>
      <c r="F188" s="44" t="s">
        <v>162</v>
      </c>
      <c r="G188" s="48" t="s">
        <v>28</v>
      </c>
      <c r="H188" s="43" t="s">
        <v>155</v>
      </c>
      <c r="I188" s="45" t="s">
        <v>48</v>
      </c>
      <c r="J188" s="46">
        <v>227204</v>
      </c>
      <c r="K188" s="81">
        <v>578200</v>
      </c>
      <c r="L188" s="29"/>
      <c r="M188" s="10"/>
    </row>
    <row r="189" spans="1:13" s="4" customFormat="1" ht="32.25" customHeight="1" x14ac:dyDescent="0.3">
      <c r="A189" s="25">
        <v>179</v>
      </c>
      <c r="B189" s="41">
        <v>132803282</v>
      </c>
      <c r="C189" s="42">
        <v>46055</v>
      </c>
      <c r="D189" s="48">
        <v>113</v>
      </c>
      <c r="E189" s="44">
        <v>22401</v>
      </c>
      <c r="F189" s="44" t="s">
        <v>218</v>
      </c>
      <c r="G189" s="48" t="s">
        <v>28</v>
      </c>
      <c r="H189" s="43" t="s">
        <v>155</v>
      </c>
      <c r="I189" s="45" t="s">
        <v>48</v>
      </c>
      <c r="J189" s="46">
        <v>227204</v>
      </c>
      <c r="K189" s="55">
        <v>141600</v>
      </c>
      <c r="L189" s="29"/>
      <c r="M189" s="10"/>
    </row>
    <row r="190" spans="1:13" s="4" customFormat="1" ht="32.25" customHeight="1" x14ac:dyDescent="0.3">
      <c r="A190" s="25">
        <v>180</v>
      </c>
      <c r="B190" s="41">
        <v>132803282</v>
      </c>
      <c r="C190" s="51">
        <v>46162</v>
      </c>
      <c r="D190" s="52">
        <v>115</v>
      </c>
      <c r="E190" s="52">
        <v>22566</v>
      </c>
      <c r="F190" s="52" t="s">
        <v>385</v>
      </c>
      <c r="G190" s="48" t="s">
        <v>28</v>
      </c>
      <c r="H190" s="43" t="s">
        <v>155</v>
      </c>
      <c r="I190" s="45" t="s">
        <v>48</v>
      </c>
      <c r="J190" s="46">
        <v>227204</v>
      </c>
      <c r="K190" s="54">
        <v>201780</v>
      </c>
      <c r="L190" s="26">
        <f>SUM(K188:K190)</f>
        <v>921580</v>
      </c>
      <c r="M190" s="10"/>
    </row>
    <row r="191" spans="1:13" s="4" customFormat="1" ht="32.25" customHeight="1" x14ac:dyDescent="0.3">
      <c r="A191" s="25">
        <v>181</v>
      </c>
      <c r="B191" s="41" t="s">
        <v>130</v>
      </c>
      <c r="C191" s="42">
        <v>46071</v>
      </c>
      <c r="D191" s="48">
        <v>300</v>
      </c>
      <c r="E191" s="44">
        <v>22414</v>
      </c>
      <c r="F191" s="44" t="s">
        <v>219</v>
      </c>
      <c r="G191" s="48" t="s">
        <v>68</v>
      </c>
      <c r="H191" s="43" t="s">
        <v>154</v>
      </c>
      <c r="I191" s="62" t="s">
        <v>220</v>
      </c>
      <c r="J191" s="46" t="s">
        <v>221</v>
      </c>
      <c r="K191" s="47">
        <v>5000</v>
      </c>
      <c r="L191" s="26"/>
      <c r="M191" s="10"/>
    </row>
    <row r="192" spans="1:13" s="4" customFormat="1" ht="32.25" customHeight="1" x14ac:dyDescent="0.3">
      <c r="A192" s="25">
        <v>182</v>
      </c>
      <c r="B192" s="41" t="s">
        <v>130</v>
      </c>
      <c r="C192" s="42">
        <v>46105</v>
      </c>
      <c r="D192" s="48">
        <v>301</v>
      </c>
      <c r="E192" s="44">
        <v>22465</v>
      </c>
      <c r="F192" s="44" t="s">
        <v>219</v>
      </c>
      <c r="G192" s="48" t="s">
        <v>68</v>
      </c>
      <c r="H192" s="43" t="s">
        <v>154</v>
      </c>
      <c r="I192" s="62" t="s">
        <v>257</v>
      </c>
      <c r="J192" s="46" t="s">
        <v>258</v>
      </c>
      <c r="K192" s="47">
        <v>56500</v>
      </c>
      <c r="L192" s="26"/>
      <c r="M192" s="10"/>
    </row>
    <row r="193" spans="1:13" s="4" customFormat="1" ht="32.25" customHeight="1" x14ac:dyDescent="0.3">
      <c r="A193" s="25">
        <v>183</v>
      </c>
      <c r="B193" s="41" t="s">
        <v>130</v>
      </c>
      <c r="C193" s="42">
        <v>46135</v>
      </c>
      <c r="D193" s="48">
        <v>303</v>
      </c>
      <c r="E193" s="44">
        <v>22531</v>
      </c>
      <c r="F193" s="44" t="s">
        <v>320</v>
      </c>
      <c r="G193" s="48" t="s">
        <v>68</v>
      </c>
      <c r="H193" s="43" t="s">
        <v>154</v>
      </c>
      <c r="I193" s="62" t="s">
        <v>257</v>
      </c>
      <c r="J193" s="46" t="s">
        <v>321</v>
      </c>
      <c r="K193" s="47">
        <v>53100</v>
      </c>
      <c r="L193" s="26"/>
      <c r="M193" s="10"/>
    </row>
    <row r="194" spans="1:13" s="4" customFormat="1" ht="32.25" customHeight="1" x14ac:dyDescent="0.3">
      <c r="A194" s="25">
        <v>184</v>
      </c>
      <c r="B194" s="41" t="s">
        <v>130</v>
      </c>
      <c r="C194" s="42">
        <v>46181</v>
      </c>
      <c r="D194" s="48">
        <v>305</v>
      </c>
      <c r="E194" s="44">
        <v>22613</v>
      </c>
      <c r="F194" s="44" t="s">
        <v>138</v>
      </c>
      <c r="G194" s="48" t="s">
        <v>68</v>
      </c>
      <c r="H194" s="43" t="s">
        <v>154</v>
      </c>
      <c r="I194" s="62" t="s">
        <v>257</v>
      </c>
      <c r="J194" s="46" t="s">
        <v>451</v>
      </c>
      <c r="K194" s="47">
        <v>27600</v>
      </c>
      <c r="L194" s="26">
        <f>SUM(K191:K194)</f>
        <v>142200</v>
      </c>
      <c r="M194" s="10"/>
    </row>
    <row r="195" spans="1:13" s="4" customFormat="1" ht="32.25" customHeight="1" x14ac:dyDescent="0.3">
      <c r="A195" s="25">
        <v>185</v>
      </c>
      <c r="B195" s="41">
        <v>130585172</v>
      </c>
      <c r="C195" s="51">
        <v>46149</v>
      </c>
      <c r="D195" s="52">
        <v>12094</v>
      </c>
      <c r="E195" s="52">
        <v>22549</v>
      </c>
      <c r="F195" s="52" t="s">
        <v>387</v>
      </c>
      <c r="G195" s="71" t="s">
        <v>386</v>
      </c>
      <c r="H195" s="43" t="s">
        <v>154</v>
      </c>
      <c r="I195" s="62" t="s">
        <v>41</v>
      </c>
      <c r="J195" s="52">
        <v>234101</v>
      </c>
      <c r="K195" s="54">
        <v>288110</v>
      </c>
      <c r="L195" s="26"/>
      <c r="M195" s="10"/>
    </row>
    <row r="196" spans="1:13" s="4" customFormat="1" ht="32.25" customHeight="1" x14ac:dyDescent="0.3">
      <c r="A196" s="25">
        <v>186</v>
      </c>
      <c r="B196" s="41">
        <v>130585172</v>
      </c>
      <c r="C196" s="51">
        <v>46197</v>
      </c>
      <c r="D196" s="52">
        <v>12555</v>
      </c>
      <c r="E196" s="52">
        <v>22653</v>
      </c>
      <c r="F196" s="52" t="s">
        <v>395</v>
      </c>
      <c r="G196" s="71" t="s">
        <v>386</v>
      </c>
      <c r="H196" s="43" t="s">
        <v>154</v>
      </c>
      <c r="I196" s="62" t="s">
        <v>41</v>
      </c>
      <c r="J196" s="53" t="s">
        <v>496</v>
      </c>
      <c r="K196" s="54">
        <v>221830</v>
      </c>
      <c r="L196" s="26">
        <f>SUM(K195:K196)</f>
        <v>509940</v>
      </c>
    </row>
    <row r="197" spans="1:13" s="4" customFormat="1" ht="32.25" customHeight="1" x14ac:dyDescent="0.3">
      <c r="A197" s="25">
        <v>187</v>
      </c>
      <c r="B197" s="41">
        <v>130253562</v>
      </c>
      <c r="C197" s="42">
        <v>46106</v>
      </c>
      <c r="D197" s="48">
        <v>37311</v>
      </c>
      <c r="E197" s="44">
        <v>22475</v>
      </c>
      <c r="F197" s="44" t="s">
        <v>259</v>
      </c>
      <c r="G197" s="43" t="s">
        <v>29</v>
      </c>
      <c r="H197" s="43" t="s">
        <v>155</v>
      </c>
      <c r="I197" s="45" t="s">
        <v>242</v>
      </c>
      <c r="J197" s="46">
        <v>227206</v>
      </c>
      <c r="K197" s="55">
        <v>31520</v>
      </c>
      <c r="L197" s="26"/>
      <c r="M197" s="10"/>
    </row>
    <row r="198" spans="1:13" s="4" customFormat="1" ht="32.25" customHeight="1" x14ac:dyDescent="0.3">
      <c r="A198" s="25">
        <v>188</v>
      </c>
      <c r="B198" s="41">
        <v>130253562</v>
      </c>
      <c r="C198" s="42">
        <v>46106</v>
      </c>
      <c r="D198" s="48">
        <v>37312</v>
      </c>
      <c r="E198" s="44">
        <v>22476</v>
      </c>
      <c r="F198" s="44" t="s">
        <v>260</v>
      </c>
      <c r="G198" s="43" t="s">
        <v>29</v>
      </c>
      <c r="H198" s="43" t="s">
        <v>155</v>
      </c>
      <c r="I198" s="45" t="s">
        <v>242</v>
      </c>
      <c r="J198" s="46">
        <v>227206</v>
      </c>
      <c r="K198" s="55">
        <v>29380</v>
      </c>
      <c r="L198" s="26"/>
      <c r="M198" s="10"/>
    </row>
    <row r="199" spans="1:13" s="4" customFormat="1" ht="32.25" customHeight="1" x14ac:dyDescent="0.3">
      <c r="A199" s="25">
        <v>189</v>
      </c>
      <c r="B199" s="41"/>
      <c r="C199" s="51">
        <v>46161</v>
      </c>
      <c r="D199" s="52">
        <v>37406</v>
      </c>
      <c r="E199" s="52">
        <v>22571</v>
      </c>
      <c r="F199" s="52" t="s">
        <v>410</v>
      </c>
      <c r="G199" s="43" t="s">
        <v>29</v>
      </c>
      <c r="H199" s="43" t="s">
        <v>155</v>
      </c>
      <c r="I199" s="45" t="s">
        <v>242</v>
      </c>
      <c r="J199" s="46">
        <v>227206</v>
      </c>
      <c r="K199" s="55">
        <v>13390</v>
      </c>
      <c r="L199" s="26"/>
      <c r="M199" s="10"/>
    </row>
    <row r="200" spans="1:13" s="4" customFormat="1" ht="32.25" customHeight="1" x14ac:dyDescent="0.3">
      <c r="A200" s="25">
        <v>190</v>
      </c>
      <c r="B200" s="41">
        <v>130253562</v>
      </c>
      <c r="C200" s="51">
        <v>46162</v>
      </c>
      <c r="D200" s="52">
        <v>37410</v>
      </c>
      <c r="E200" s="52">
        <v>22568</v>
      </c>
      <c r="F200" s="52" t="s">
        <v>409</v>
      </c>
      <c r="G200" s="43" t="s">
        <v>29</v>
      </c>
      <c r="H200" s="43" t="s">
        <v>155</v>
      </c>
      <c r="I200" s="45" t="s">
        <v>242</v>
      </c>
      <c r="J200" s="46">
        <v>227206</v>
      </c>
      <c r="K200" s="55">
        <v>62100</v>
      </c>
      <c r="L200" s="26">
        <f>SUM(K197:K200)</f>
        <v>136390</v>
      </c>
      <c r="M200" s="10"/>
    </row>
    <row r="201" spans="1:13" s="4" customFormat="1" ht="32.25" customHeight="1" x14ac:dyDescent="0.3">
      <c r="A201" s="25">
        <v>191</v>
      </c>
      <c r="B201" s="41">
        <v>22400167585</v>
      </c>
      <c r="C201" s="42">
        <v>46134</v>
      </c>
      <c r="D201" s="48">
        <v>862</v>
      </c>
      <c r="E201" s="44">
        <v>22536</v>
      </c>
      <c r="F201" s="44" t="s">
        <v>329</v>
      </c>
      <c r="G201" s="48" t="s">
        <v>328</v>
      </c>
      <c r="H201" s="43" t="s">
        <v>154</v>
      </c>
      <c r="I201" s="45" t="s">
        <v>45</v>
      </c>
      <c r="J201" s="46">
        <v>239101</v>
      </c>
      <c r="K201" s="47">
        <v>433496.6</v>
      </c>
      <c r="L201" s="26">
        <f>K201</f>
        <v>433496.6</v>
      </c>
      <c r="M201" s="10"/>
    </row>
    <row r="202" spans="1:13" s="4" customFormat="1" ht="32.25" customHeight="1" x14ac:dyDescent="0.3">
      <c r="A202" s="25">
        <v>192</v>
      </c>
      <c r="B202" s="41"/>
      <c r="C202" s="42">
        <v>46055</v>
      </c>
      <c r="D202" s="48">
        <v>90315591</v>
      </c>
      <c r="E202" s="44">
        <v>22406</v>
      </c>
      <c r="F202" s="44" t="s">
        <v>215</v>
      </c>
      <c r="G202" s="43" t="s">
        <v>57</v>
      </c>
      <c r="H202" s="43" t="s">
        <v>154</v>
      </c>
      <c r="I202" s="45" t="s">
        <v>42</v>
      </c>
      <c r="J202" s="46">
        <v>239301</v>
      </c>
      <c r="K202" s="55">
        <v>179561.26</v>
      </c>
      <c r="L202" s="26"/>
      <c r="M202" s="10"/>
    </row>
    <row r="203" spans="1:13" s="4" customFormat="1" ht="32.25" customHeight="1" x14ac:dyDescent="0.3">
      <c r="A203" s="25">
        <v>193</v>
      </c>
      <c r="B203" s="41">
        <v>122001212</v>
      </c>
      <c r="C203" s="42">
        <v>46086</v>
      </c>
      <c r="D203" s="48">
        <v>90322832</v>
      </c>
      <c r="E203" s="44">
        <v>22444</v>
      </c>
      <c r="F203" s="44" t="s">
        <v>97</v>
      </c>
      <c r="G203" s="43" t="s">
        <v>57</v>
      </c>
      <c r="H203" s="43" t="s">
        <v>154</v>
      </c>
      <c r="I203" s="45" t="s">
        <v>41</v>
      </c>
      <c r="J203" s="46">
        <v>234101</v>
      </c>
      <c r="K203" s="55">
        <v>271903</v>
      </c>
      <c r="L203" s="26"/>
      <c r="M203" s="10"/>
    </row>
    <row r="204" spans="1:13" s="4" customFormat="1" ht="32.25" customHeight="1" x14ac:dyDescent="0.3">
      <c r="A204" s="25">
        <v>194</v>
      </c>
      <c r="B204" s="41">
        <v>122001212</v>
      </c>
      <c r="C204" s="42">
        <v>46113</v>
      </c>
      <c r="D204" s="48">
        <v>90330235</v>
      </c>
      <c r="E204" s="44">
        <v>22492</v>
      </c>
      <c r="F204" s="44" t="s">
        <v>288</v>
      </c>
      <c r="G204" s="43" t="s">
        <v>57</v>
      </c>
      <c r="H204" s="43" t="s">
        <v>154</v>
      </c>
      <c r="I204" s="45" t="s">
        <v>42</v>
      </c>
      <c r="J204" s="46">
        <v>239301</v>
      </c>
      <c r="K204" s="55">
        <v>239415.01</v>
      </c>
      <c r="L204" s="26"/>
      <c r="M204" s="10"/>
    </row>
    <row r="205" spans="1:13" s="4" customFormat="1" ht="32.25" customHeight="1" x14ac:dyDescent="0.3">
      <c r="A205" s="25">
        <v>195</v>
      </c>
      <c r="B205" s="82">
        <v>122001212</v>
      </c>
      <c r="C205" s="83">
        <v>46174</v>
      </c>
      <c r="D205" s="84">
        <v>90346089</v>
      </c>
      <c r="E205" s="78">
        <v>22615</v>
      </c>
      <c r="F205" s="78" t="s">
        <v>452</v>
      </c>
      <c r="G205" s="85" t="s">
        <v>57</v>
      </c>
      <c r="H205" s="85" t="s">
        <v>154</v>
      </c>
      <c r="I205" s="86" t="s">
        <v>42</v>
      </c>
      <c r="J205" s="46">
        <v>239301</v>
      </c>
      <c r="K205" s="87">
        <v>224015.73</v>
      </c>
      <c r="L205" s="26">
        <f>SUM(K202:K205)</f>
        <v>914895</v>
      </c>
      <c r="M205" s="10"/>
    </row>
    <row r="206" spans="1:13" s="4" customFormat="1" ht="32.25" customHeight="1" x14ac:dyDescent="0.3">
      <c r="A206" s="25">
        <v>196</v>
      </c>
      <c r="B206" s="82">
        <v>122001212</v>
      </c>
      <c r="C206" s="88">
        <v>46150</v>
      </c>
      <c r="D206" s="89">
        <v>4132</v>
      </c>
      <c r="E206" s="89">
        <v>22547</v>
      </c>
      <c r="F206" s="89" t="s">
        <v>279</v>
      </c>
      <c r="G206" s="90" t="s">
        <v>388</v>
      </c>
      <c r="H206" s="85" t="s">
        <v>154</v>
      </c>
      <c r="I206" s="86" t="s">
        <v>41</v>
      </c>
      <c r="J206" s="46">
        <v>234101</v>
      </c>
      <c r="K206" s="91">
        <v>73700</v>
      </c>
      <c r="L206" s="26">
        <f>K206</f>
        <v>73700</v>
      </c>
      <c r="M206" s="10"/>
    </row>
    <row r="207" spans="1:13" s="4" customFormat="1" ht="32.25" customHeight="1" x14ac:dyDescent="0.3">
      <c r="A207" s="25">
        <v>197</v>
      </c>
      <c r="B207" s="82"/>
      <c r="C207" s="42">
        <v>46101</v>
      </c>
      <c r="D207" s="48">
        <v>17969</v>
      </c>
      <c r="E207" s="44">
        <v>22460</v>
      </c>
      <c r="F207" s="49" t="s">
        <v>263</v>
      </c>
      <c r="G207" s="43" t="s">
        <v>30</v>
      </c>
      <c r="H207" s="43" t="s">
        <v>154</v>
      </c>
      <c r="I207" s="62" t="s">
        <v>73</v>
      </c>
      <c r="J207" s="46">
        <v>222201</v>
      </c>
      <c r="K207" s="55">
        <v>8054.39</v>
      </c>
      <c r="L207" s="26"/>
      <c r="M207" s="10"/>
    </row>
    <row r="208" spans="1:13" s="4" customFormat="1" ht="32.25" customHeight="1" x14ac:dyDescent="0.3">
      <c r="A208" s="25">
        <v>198</v>
      </c>
      <c r="B208" s="41">
        <v>130120277</v>
      </c>
      <c r="C208" s="42">
        <v>46101</v>
      </c>
      <c r="D208" s="48">
        <v>18089</v>
      </c>
      <c r="E208" s="44">
        <v>22527</v>
      </c>
      <c r="F208" s="49" t="s">
        <v>317</v>
      </c>
      <c r="G208" s="43" t="s">
        <v>30</v>
      </c>
      <c r="H208" s="43" t="s">
        <v>154</v>
      </c>
      <c r="I208" s="62" t="s">
        <v>73</v>
      </c>
      <c r="J208" s="46">
        <v>222201</v>
      </c>
      <c r="K208" s="55">
        <v>262612.25</v>
      </c>
      <c r="L208" s="26"/>
      <c r="M208" s="10"/>
    </row>
    <row r="209" spans="1:13" s="4" customFormat="1" ht="32.25" customHeight="1" x14ac:dyDescent="0.3">
      <c r="A209" s="25">
        <v>199</v>
      </c>
      <c r="B209" s="41">
        <v>130120277</v>
      </c>
      <c r="C209" s="56">
        <v>46163</v>
      </c>
      <c r="D209" s="44">
        <v>18197</v>
      </c>
      <c r="E209" s="44">
        <v>22599</v>
      </c>
      <c r="F209" s="52" t="s">
        <v>390</v>
      </c>
      <c r="G209" s="43" t="s">
        <v>30</v>
      </c>
      <c r="H209" s="43" t="s">
        <v>154</v>
      </c>
      <c r="I209" s="92" t="s">
        <v>389</v>
      </c>
      <c r="J209" s="44">
        <v>261301</v>
      </c>
      <c r="K209" s="58">
        <v>223952.2</v>
      </c>
      <c r="L209" s="26">
        <f>SUM(K207:K209)</f>
        <v>494618.84</v>
      </c>
      <c r="M209" s="10"/>
    </row>
    <row r="210" spans="1:13" s="4" customFormat="1" ht="32.25" customHeight="1" x14ac:dyDescent="0.3">
      <c r="A210" s="25">
        <v>200</v>
      </c>
      <c r="B210" s="41">
        <v>131398073</v>
      </c>
      <c r="C210" s="42">
        <v>46072</v>
      </c>
      <c r="D210" s="48">
        <v>9610</v>
      </c>
      <c r="E210" s="44">
        <v>22413</v>
      </c>
      <c r="F210" s="49" t="s">
        <v>223</v>
      </c>
      <c r="G210" s="48" t="s">
        <v>31</v>
      </c>
      <c r="H210" s="43" t="s">
        <v>154</v>
      </c>
      <c r="I210" s="62" t="s">
        <v>474</v>
      </c>
      <c r="J210" s="46" t="s">
        <v>224</v>
      </c>
      <c r="K210" s="55">
        <v>121422</v>
      </c>
      <c r="L210" s="26"/>
      <c r="M210" s="10"/>
    </row>
    <row r="211" spans="1:13" s="4" customFormat="1" ht="32.25" customHeight="1" x14ac:dyDescent="0.3">
      <c r="A211" s="25">
        <v>201</v>
      </c>
      <c r="B211" s="41">
        <v>131398073</v>
      </c>
      <c r="C211" s="42">
        <v>46094</v>
      </c>
      <c r="D211" s="48">
        <v>9766</v>
      </c>
      <c r="E211" s="44">
        <v>22464</v>
      </c>
      <c r="F211" s="49" t="s">
        <v>254</v>
      </c>
      <c r="G211" s="48" t="s">
        <v>31</v>
      </c>
      <c r="H211" s="43" t="s">
        <v>154</v>
      </c>
      <c r="I211" s="45" t="s">
        <v>255</v>
      </c>
      <c r="J211" s="46" t="s">
        <v>256</v>
      </c>
      <c r="K211" s="55">
        <v>270792.3</v>
      </c>
      <c r="L211" s="26"/>
      <c r="M211" s="10"/>
    </row>
    <row r="212" spans="1:13" ht="32.25" customHeight="1" x14ac:dyDescent="0.3">
      <c r="A212" s="25">
        <v>202</v>
      </c>
      <c r="B212" s="41">
        <v>131398073</v>
      </c>
      <c r="C212" s="42" t="s">
        <v>337</v>
      </c>
      <c r="D212" s="48">
        <v>9972</v>
      </c>
      <c r="E212" s="44">
        <v>22540</v>
      </c>
      <c r="F212" s="49" t="s">
        <v>338</v>
      </c>
      <c r="G212" s="48" t="s">
        <v>31</v>
      </c>
      <c r="H212" s="43" t="s">
        <v>154</v>
      </c>
      <c r="I212" s="45" t="s">
        <v>41</v>
      </c>
      <c r="J212" s="46">
        <v>234101</v>
      </c>
      <c r="K212" s="55">
        <v>156680.20000000001</v>
      </c>
      <c r="L212" s="26">
        <f>SUM(K210:K212)</f>
        <v>548894.5</v>
      </c>
      <c r="M212" s="10"/>
    </row>
    <row r="213" spans="1:13" ht="32.25" customHeight="1" x14ac:dyDescent="0.3">
      <c r="A213" s="25">
        <v>203</v>
      </c>
      <c r="B213" s="41">
        <v>132801911</v>
      </c>
      <c r="C213" s="42">
        <v>46042</v>
      </c>
      <c r="D213" s="48">
        <v>391</v>
      </c>
      <c r="E213" s="44">
        <v>22384</v>
      </c>
      <c r="F213" s="49" t="s">
        <v>169</v>
      </c>
      <c r="G213" s="62" t="s">
        <v>58</v>
      </c>
      <c r="H213" s="43" t="s">
        <v>154</v>
      </c>
      <c r="I213" s="45" t="s">
        <v>41</v>
      </c>
      <c r="J213" s="46">
        <v>234101</v>
      </c>
      <c r="K213" s="55">
        <v>258000</v>
      </c>
      <c r="L213" s="26"/>
      <c r="M213" s="10"/>
    </row>
    <row r="214" spans="1:13" ht="32.25" customHeight="1" x14ac:dyDescent="0.3">
      <c r="A214" s="25">
        <v>204</v>
      </c>
      <c r="B214" s="41">
        <v>132801911</v>
      </c>
      <c r="C214" s="42">
        <v>46069</v>
      </c>
      <c r="D214" s="48">
        <v>407</v>
      </c>
      <c r="E214" s="44">
        <v>22423</v>
      </c>
      <c r="F214" s="49" t="s">
        <v>232</v>
      </c>
      <c r="G214" s="62" t="s">
        <v>58</v>
      </c>
      <c r="H214" s="43" t="s">
        <v>154</v>
      </c>
      <c r="I214" s="45" t="s">
        <v>41</v>
      </c>
      <c r="J214" s="46">
        <v>234101</v>
      </c>
      <c r="K214" s="55">
        <v>270000</v>
      </c>
      <c r="L214" s="26"/>
      <c r="M214" s="10"/>
    </row>
    <row r="215" spans="1:13" ht="32.25" customHeight="1" x14ac:dyDescent="0.3">
      <c r="A215" s="25">
        <v>205</v>
      </c>
      <c r="B215" s="41">
        <v>132801911</v>
      </c>
      <c r="C215" s="42">
        <v>46107</v>
      </c>
      <c r="D215" s="48">
        <v>424</v>
      </c>
      <c r="E215" s="44">
        <v>22485</v>
      </c>
      <c r="F215" s="49" t="s">
        <v>268</v>
      </c>
      <c r="G215" s="62" t="s">
        <v>58</v>
      </c>
      <c r="H215" s="43" t="s">
        <v>154</v>
      </c>
      <c r="I215" s="45" t="s">
        <v>42</v>
      </c>
      <c r="J215" s="46">
        <v>239301</v>
      </c>
      <c r="K215" s="55">
        <v>224250</v>
      </c>
      <c r="L215" s="26"/>
      <c r="M215" s="10"/>
    </row>
    <row r="216" spans="1:13" ht="32.25" customHeight="1" x14ac:dyDescent="0.3">
      <c r="A216" s="25">
        <v>206</v>
      </c>
      <c r="B216" s="41">
        <v>132801911</v>
      </c>
      <c r="C216" s="51">
        <v>46154</v>
      </c>
      <c r="D216" s="52">
        <v>475</v>
      </c>
      <c r="E216" s="52">
        <v>22552</v>
      </c>
      <c r="F216" s="52" t="s">
        <v>391</v>
      </c>
      <c r="G216" s="62" t="s">
        <v>58</v>
      </c>
      <c r="H216" s="43" t="s">
        <v>154</v>
      </c>
      <c r="I216" s="45" t="s">
        <v>41</v>
      </c>
      <c r="J216" s="46">
        <v>234101</v>
      </c>
      <c r="K216" s="54">
        <v>271670.76</v>
      </c>
      <c r="L216" s="26"/>
      <c r="M216" s="14"/>
    </row>
    <row r="217" spans="1:13" ht="32.25" customHeight="1" x14ac:dyDescent="0.3">
      <c r="A217" s="25">
        <v>207</v>
      </c>
      <c r="B217" s="41">
        <v>132801911</v>
      </c>
      <c r="C217" s="51">
        <v>46182</v>
      </c>
      <c r="D217" s="52">
        <v>498</v>
      </c>
      <c r="E217" s="52">
        <v>22625</v>
      </c>
      <c r="F217" s="52" t="s">
        <v>453</v>
      </c>
      <c r="G217" s="62" t="s">
        <v>58</v>
      </c>
      <c r="H217" s="43" t="s">
        <v>154</v>
      </c>
      <c r="I217" s="45" t="s">
        <v>41</v>
      </c>
      <c r="J217" s="46">
        <v>234101</v>
      </c>
      <c r="K217" s="54">
        <v>270000</v>
      </c>
      <c r="L217" s="26"/>
      <c r="M217" s="14"/>
    </row>
    <row r="218" spans="1:13" ht="32.25" customHeight="1" x14ac:dyDescent="0.3">
      <c r="A218" s="25">
        <v>208</v>
      </c>
      <c r="B218" s="41">
        <v>132801911</v>
      </c>
      <c r="C218" s="51">
        <v>46191</v>
      </c>
      <c r="D218" s="52">
        <v>508</v>
      </c>
      <c r="E218" s="52">
        <v>22655</v>
      </c>
      <c r="F218" s="52" t="s">
        <v>497</v>
      </c>
      <c r="G218" s="62" t="s">
        <v>58</v>
      </c>
      <c r="H218" s="43" t="s">
        <v>154</v>
      </c>
      <c r="I218" s="45" t="s">
        <v>41</v>
      </c>
      <c r="J218" s="46">
        <v>234101</v>
      </c>
      <c r="K218" s="54">
        <v>294000.25</v>
      </c>
      <c r="L218" s="30">
        <f>SUM(K213:K218)</f>
        <v>1587921.01</v>
      </c>
      <c r="M218" s="14"/>
    </row>
    <row r="219" spans="1:13" ht="32.25" customHeight="1" x14ac:dyDescent="0.3">
      <c r="A219" s="25">
        <v>209</v>
      </c>
      <c r="B219" s="63">
        <v>131767818</v>
      </c>
      <c r="C219" s="64">
        <v>44993</v>
      </c>
      <c r="D219" s="70">
        <v>141</v>
      </c>
      <c r="E219" s="70">
        <v>13240</v>
      </c>
      <c r="F219" s="70" t="s">
        <v>125</v>
      </c>
      <c r="G219" s="70" t="s">
        <v>32</v>
      </c>
      <c r="H219" s="70" t="s">
        <v>155</v>
      </c>
      <c r="I219" s="70" t="s">
        <v>52</v>
      </c>
      <c r="J219" s="70">
        <v>227204</v>
      </c>
      <c r="K219" s="65">
        <v>44220.5</v>
      </c>
      <c r="L219" s="26">
        <f>K219</f>
        <v>44220.5</v>
      </c>
      <c r="M219" s="14"/>
    </row>
    <row r="220" spans="1:13" ht="32.25" customHeight="1" x14ac:dyDescent="0.3">
      <c r="A220" s="25">
        <v>210</v>
      </c>
      <c r="B220" s="43">
        <v>132316886</v>
      </c>
      <c r="C220" s="42">
        <v>46126</v>
      </c>
      <c r="D220" s="48">
        <v>2792</v>
      </c>
      <c r="E220" s="48">
        <v>22509</v>
      </c>
      <c r="F220" s="48" t="s">
        <v>295</v>
      </c>
      <c r="G220" s="45" t="s">
        <v>294</v>
      </c>
      <c r="H220" s="43" t="s">
        <v>154</v>
      </c>
      <c r="I220" s="62" t="s">
        <v>76</v>
      </c>
      <c r="J220" s="84">
        <v>261101</v>
      </c>
      <c r="K220" s="47">
        <v>883450.56</v>
      </c>
      <c r="L220" s="30">
        <f>K220</f>
        <v>883450.56</v>
      </c>
      <c r="M220" s="14"/>
    </row>
    <row r="221" spans="1:13" ht="32.25" customHeight="1" x14ac:dyDescent="0.3">
      <c r="A221" s="25">
        <v>211</v>
      </c>
      <c r="B221" s="41">
        <v>131179223</v>
      </c>
      <c r="C221" s="56">
        <v>46055</v>
      </c>
      <c r="D221" s="48">
        <v>54965</v>
      </c>
      <c r="E221" s="44">
        <v>22399</v>
      </c>
      <c r="F221" s="44" t="s">
        <v>181</v>
      </c>
      <c r="G221" s="48" t="s">
        <v>33</v>
      </c>
      <c r="H221" s="43" t="s">
        <v>154</v>
      </c>
      <c r="I221" s="62" t="s">
        <v>46</v>
      </c>
      <c r="J221" s="46" t="s">
        <v>180</v>
      </c>
      <c r="K221" s="55">
        <v>108775.11</v>
      </c>
      <c r="L221" s="1"/>
      <c r="M221" s="14"/>
    </row>
    <row r="222" spans="1:13" ht="32.25" customHeight="1" x14ac:dyDescent="0.3">
      <c r="A222" s="25">
        <v>212</v>
      </c>
      <c r="B222" s="41">
        <v>131179223</v>
      </c>
      <c r="C222" s="56">
        <v>46076</v>
      </c>
      <c r="D222" s="48">
        <v>55550</v>
      </c>
      <c r="E222" s="44">
        <v>22424</v>
      </c>
      <c r="F222" s="44" t="s">
        <v>230</v>
      </c>
      <c r="G222" s="48" t="s">
        <v>33</v>
      </c>
      <c r="H222" s="43" t="s">
        <v>154</v>
      </c>
      <c r="I222" s="62" t="s">
        <v>46</v>
      </c>
      <c r="J222" s="46" t="s">
        <v>231</v>
      </c>
      <c r="K222" s="55">
        <v>246700</v>
      </c>
      <c r="L222" s="30">
        <f>SUM(K221:K222)</f>
        <v>355475.11</v>
      </c>
      <c r="M222" s="14"/>
    </row>
    <row r="223" spans="1:13" ht="32.25" customHeight="1" x14ac:dyDescent="0.3">
      <c r="A223" s="25">
        <v>213</v>
      </c>
      <c r="B223" s="41">
        <v>132310276</v>
      </c>
      <c r="C223" s="51">
        <v>46154</v>
      </c>
      <c r="D223" s="52">
        <v>17898</v>
      </c>
      <c r="E223" s="52">
        <v>22561</v>
      </c>
      <c r="F223" s="52" t="s">
        <v>393</v>
      </c>
      <c r="G223" s="48" t="s">
        <v>392</v>
      </c>
      <c r="H223" s="43" t="s">
        <v>154</v>
      </c>
      <c r="I223" s="45" t="s">
        <v>42</v>
      </c>
      <c r="J223" s="52">
        <v>239301</v>
      </c>
      <c r="K223" s="54">
        <v>276012</v>
      </c>
      <c r="L223" s="30">
        <f>K223</f>
        <v>276012</v>
      </c>
      <c r="M223" s="14"/>
    </row>
    <row r="224" spans="1:13" ht="32.25" customHeight="1" x14ac:dyDescent="0.3">
      <c r="A224" s="25">
        <v>214</v>
      </c>
      <c r="B224" s="41">
        <v>130194904</v>
      </c>
      <c r="C224" s="42">
        <v>45539</v>
      </c>
      <c r="D224" s="48">
        <v>48344</v>
      </c>
      <c r="E224" s="44">
        <v>21251</v>
      </c>
      <c r="F224" s="45" t="s">
        <v>115</v>
      </c>
      <c r="G224" s="43" t="s">
        <v>59</v>
      </c>
      <c r="H224" s="43" t="s">
        <v>154</v>
      </c>
      <c r="I224" s="45" t="s">
        <v>42</v>
      </c>
      <c r="J224" s="46">
        <v>239301</v>
      </c>
      <c r="K224" s="47">
        <v>44250</v>
      </c>
      <c r="L224" s="30">
        <f>K224</f>
        <v>44250</v>
      </c>
      <c r="M224" s="14"/>
    </row>
    <row r="225" spans="1:13" ht="32.25" customHeight="1" x14ac:dyDescent="0.3">
      <c r="A225" s="25">
        <v>215</v>
      </c>
      <c r="B225" s="41">
        <v>101729783</v>
      </c>
      <c r="C225" s="42">
        <v>46196</v>
      </c>
      <c r="D225" s="48">
        <v>20024111</v>
      </c>
      <c r="E225" s="44">
        <v>22651</v>
      </c>
      <c r="F225" s="45" t="s">
        <v>435</v>
      </c>
      <c r="G225" s="93" t="s">
        <v>487</v>
      </c>
      <c r="H225" s="43" t="s">
        <v>154</v>
      </c>
      <c r="I225" s="68" t="s">
        <v>488</v>
      </c>
      <c r="J225" s="46">
        <v>234101</v>
      </c>
      <c r="K225" s="94">
        <v>70000</v>
      </c>
      <c r="L225" s="30">
        <f>K225</f>
        <v>70000</v>
      </c>
      <c r="M225" s="14"/>
    </row>
    <row r="226" spans="1:13" ht="32.25" customHeight="1" x14ac:dyDescent="0.3">
      <c r="A226" s="25">
        <v>216</v>
      </c>
      <c r="B226" s="41">
        <v>132209702</v>
      </c>
      <c r="C226" s="66">
        <v>46163</v>
      </c>
      <c r="D226" s="48">
        <v>7</v>
      </c>
      <c r="E226" s="44">
        <v>22583</v>
      </c>
      <c r="F226" s="45" t="s">
        <v>133</v>
      </c>
      <c r="G226" s="43" t="s">
        <v>467</v>
      </c>
      <c r="H226" s="48" t="s">
        <v>155</v>
      </c>
      <c r="I226" s="45" t="s">
        <v>473</v>
      </c>
      <c r="J226" s="46">
        <v>227107</v>
      </c>
      <c r="K226" s="95">
        <v>496580.4</v>
      </c>
      <c r="L226" s="30">
        <f>K226</f>
        <v>496580.4</v>
      </c>
      <c r="M226" s="14"/>
    </row>
    <row r="227" spans="1:13" ht="32.25" customHeight="1" x14ac:dyDescent="0.3">
      <c r="A227" s="25">
        <v>217</v>
      </c>
      <c r="B227" s="61">
        <v>133460092</v>
      </c>
      <c r="C227" s="42">
        <v>46066</v>
      </c>
      <c r="D227" s="48">
        <v>2373</v>
      </c>
      <c r="E227" s="44">
        <v>22417</v>
      </c>
      <c r="F227" s="45" t="s">
        <v>228</v>
      </c>
      <c r="G227" s="48" t="s">
        <v>144</v>
      </c>
      <c r="H227" s="43" t="s">
        <v>154</v>
      </c>
      <c r="I227" s="62" t="s">
        <v>45</v>
      </c>
      <c r="J227" s="46">
        <v>239101</v>
      </c>
      <c r="K227" s="47">
        <v>200733.34</v>
      </c>
      <c r="L227" s="30"/>
      <c r="M227" s="14"/>
    </row>
    <row r="228" spans="1:13" ht="32.25" customHeight="1" x14ac:dyDescent="0.3">
      <c r="A228" s="25">
        <v>218</v>
      </c>
      <c r="B228" s="61">
        <v>133460092</v>
      </c>
      <c r="C228" s="42">
        <v>46083</v>
      </c>
      <c r="D228" s="48">
        <v>2352</v>
      </c>
      <c r="E228" s="44">
        <v>22443</v>
      </c>
      <c r="F228" s="45" t="s">
        <v>279</v>
      </c>
      <c r="G228" s="48" t="s">
        <v>144</v>
      </c>
      <c r="H228" s="43" t="s">
        <v>154</v>
      </c>
      <c r="I228" s="62" t="s">
        <v>45</v>
      </c>
      <c r="J228" s="46">
        <v>239101</v>
      </c>
      <c r="K228" s="47">
        <v>280734.98</v>
      </c>
      <c r="L228" s="30"/>
      <c r="M228" s="14"/>
    </row>
    <row r="229" spans="1:13" ht="32.25" customHeight="1" x14ac:dyDescent="0.3">
      <c r="A229" s="25">
        <v>219</v>
      </c>
      <c r="B229" s="61">
        <v>133460092</v>
      </c>
      <c r="C229" s="42">
        <v>46118</v>
      </c>
      <c r="D229" s="48">
        <v>2392</v>
      </c>
      <c r="E229" s="44">
        <v>22493</v>
      </c>
      <c r="F229" s="45" t="s">
        <v>280</v>
      </c>
      <c r="G229" s="48" t="s">
        <v>144</v>
      </c>
      <c r="H229" s="43" t="s">
        <v>154</v>
      </c>
      <c r="I229" s="62" t="s">
        <v>45</v>
      </c>
      <c r="J229" s="46">
        <v>239101</v>
      </c>
      <c r="K229" s="47">
        <v>226079.74</v>
      </c>
      <c r="L229" s="30"/>
      <c r="M229" s="14"/>
    </row>
    <row r="230" spans="1:13" ht="32.25" customHeight="1" x14ac:dyDescent="0.3">
      <c r="A230" s="25">
        <v>220</v>
      </c>
      <c r="B230" s="61">
        <v>133460092</v>
      </c>
      <c r="C230" s="42">
        <v>46140</v>
      </c>
      <c r="D230" s="48">
        <v>2398</v>
      </c>
      <c r="E230" s="44">
        <v>22538</v>
      </c>
      <c r="F230" s="45" t="s">
        <v>330</v>
      </c>
      <c r="G230" s="48" t="s">
        <v>144</v>
      </c>
      <c r="H230" s="43" t="s">
        <v>154</v>
      </c>
      <c r="I230" s="62" t="s">
        <v>45</v>
      </c>
      <c r="J230" s="46">
        <v>239101</v>
      </c>
      <c r="K230" s="47">
        <v>46696.14</v>
      </c>
      <c r="L230" s="30"/>
      <c r="M230" s="14"/>
    </row>
    <row r="231" spans="1:13" ht="32.25" customHeight="1" x14ac:dyDescent="0.3">
      <c r="A231" s="25">
        <v>221</v>
      </c>
      <c r="B231" s="61">
        <v>133460092</v>
      </c>
      <c r="C231" s="51">
        <v>46143</v>
      </c>
      <c r="D231" s="52">
        <v>24020</v>
      </c>
      <c r="E231" s="52">
        <v>22551</v>
      </c>
      <c r="F231" s="52" t="s">
        <v>394</v>
      </c>
      <c r="G231" s="48" t="s">
        <v>144</v>
      </c>
      <c r="H231" s="43" t="s">
        <v>154</v>
      </c>
      <c r="I231" s="62" t="s">
        <v>45</v>
      </c>
      <c r="J231" s="46">
        <v>239101</v>
      </c>
      <c r="K231" s="54">
        <v>162637.04</v>
      </c>
      <c r="L231" s="30"/>
      <c r="M231" s="14"/>
    </row>
    <row r="232" spans="1:13" ht="32.25" customHeight="1" x14ac:dyDescent="0.3">
      <c r="A232" s="25">
        <v>222</v>
      </c>
      <c r="B232" s="61">
        <v>133460092</v>
      </c>
      <c r="C232" s="51">
        <v>46184</v>
      </c>
      <c r="D232" s="52">
        <v>2417</v>
      </c>
      <c r="E232" s="52">
        <v>22627</v>
      </c>
      <c r="F232" s="52" t="s">
        <v>454</v>
      </c>
      <c r="G232" s="48" t="s">
        <v>144</v>
      </c>
      <c r="H232" s="43" t="s">
        <v>154</v>
      </c>
      <c r="I232" s="62" t="s">
        <v>45</v>
      </c>
      <c r="J232" s="46">
        <v>239101</v>
      </c>
      <c r="K232" s="54">
        <v>497185.92</v>
      </c>
      <c r="L232" s="30"/>
      <c r="M232" s="14"/>
    </row>
    <row r="233" spans="1:13" ht="32.25" customHeight="1" x14ac:dyDescent="0.3">
      <c r="A233" s="25">
        <v>223</v>
      </c>
      <c r="B233" s="61">
        <v>133460092</v>
      </c>
      <c r="C233" s="51">
        <v>46191</v>
      </c>
      <c r="D233" s="52">
        <v>2442</v>
      </c>
      <c r="E233" s="52">
        <v>22642</v>
      </c>
      <c r="F233" s="52" t="s">
        <v>455</v>
      </c>
      <c r="G233" s="48" t="s">
        <v>144</v>
      </c>
      <c r="H233" s="43" t="s">
        <v>154</v>
      </c>
      <c r="I233" s="62" t="s">
        <v>45</v>
      </c>
      <c r="J233" s="46">
        <v>239101</v>
      </c>
      <c r="K233" s="54">
        <v>43660</v>
      </c>
      <c r="L233" s="30">
        <f>SUM(K227:K233)</f>
        <v>1457727.16</v>
      </c>
      <c r="M233" s="14"/>
    </row>
    <row r="234" spans="1:13" ht="32.25" customHeight="1" x14ac:dyDescent="0.3">
      <c r="A234" s="25">
        <v>224</v>
      </c>
      <c r="B234" s="41">
        <v>101012803</v>
      </c>
      <c r="C234" s="51">
        <v>46163</v>
      </c>
      <c r="D234" s="52">
        <v>15939</v>
      </c>
      <c r="E234" s="52">
        <v>22575</v>
      </c>
      <c r="F234" s="52" t="s">
        <v>395</v>
      </c>
      <c r="G234" s="48" t="s">
        <v>34</v>
      </c>
      <c r="H234" s="43" t="s">
        <v>154</v>
      </c>
      <c r="I234" s="62" t="s">
        <v>63</v>
      </c>
      <c r="J234" s="46">
        <v>239301</v>
      </c>
      <c r="K234" s="54">
        <v>250514</v>
      </c>
      <c r="L234" s="1"/>
      <c r="M234" s="14"/>
    </row>
    <row r="235" spans="1:13" ht="32.25" customHeight="1" x14ac:dyDescent="0.3">
      <c r="A235" s="25">
        <v>225</v>
      </c>
      <c r="B235" s="41">
        <v>101012803</v>
      </c>
      <c r="C235" s="51">
        <v>46163</v>
      </c>
      <c r="D235" s="52">
        <v>15940</v>
      </c>
      <c r="E235" s="52">
        <v>22574</v>
      </c>
      <c r="F235" s="52" t="s">
        <v>396</v>
      </c>
      <c r="G235" s="48" t="s">
        <v>34</v>
      </c>
      <c r="H235" s="43" t="s">
        <v>154</v>
      </c>
      <c r="I235" s="62" t="s">
        <v>63</v>
      </c>
      <c r="J235" s="46">
        <v>239301</v>
      </c>
      <c r="K235" s="54">
        <v>249452</v>
      </c>
      <c r="L235" s="1"/>
      <c r="M235" s="14"/>
    </row>
    <row r="236" spans="1:13" ht="32.25" customHeight="1" x14ac:dyDescent="0.3">
      <c r="A236" s="25">
        <v>226</v>
      </c>
      <c r="B236" s="41">
        <v>101012803</v>
      </c>
      <c r="C236" s="51">
        <v>46196</v>
      </c>
      <c r="D236" s="52">
        <v>15955</v>
      </c>
      <c r="E236" s="52">
        <v>22648</v>
      </c>
      <c r="F236" s="52" t="s">
        <v>489</v>
      </c>
      <c r="G236" s="48" t="s">
        <v>34</v>
      </c>
      <c r="H236" s="43" t="s">
        <v>154</v>
      </c>
      <c r="I236" s="62" t="s">
        <v>63</v>
      </c>
      <c r="J236" s="46">
        <v>239301</v>
      </c>
      <c r="K236" s="54">
        <v>155406</v>
      </c>
      <c r="L236" s="30">
        <f>SUM(K234:K236)</f>
        <v>655372</v>
      </c>
      <c r="M236" s="14"/>
    </row>
    <row r="237" spans="1:13" ht="32.25" customHeight="1" x14ac:dyDescent="0.3">
      <c r="A237" s="25">
        <v>227</v>
      </c>
      <c r="B237" s="41">
        <v>131241077</v>
      </c>
      <c r="C237" s="42">
        <v>46014</v>
      </c>
      <c r="D237" s="48">
        <v>248</v>
      </c>
      <c r="E237" s="44">
        <v>22323</v>
      </c>
      <c r="F237" s="49" t="s">
        <v>122</v>
      </c>
      <c r="G237" s="62" t="s">
        <v>145</v>
      </c>
      <c r="H237" s="43" t="s">
        <v>154</v>
      </c>
      <c r="I237" s="45" t="s">
        <v>423</v>
      </c>
      <c r="J237" s="46">
        <v>237203</v>
      </c>
      <c r="K237" s="55">
        <v>769586.46</v>
      </c>
      <c r="L237" s="30">
        <f>SUM(K237:K237)</f>
        <v>769586.46</v>
      </c>
      <c r="M237" s="14"/>
    </row>
    <row r="238" spans="1:13" ht="32.25" customHeight="1" x14ac:dyDescent="0.3">
      <c r="A238" s="25">
        <v>228</v>
      </c>
      <c r="B238" s="41">
        <v>130474788</v>
      </c>
      <c r="C238" s="66">
        <v>46189</v>
      </c>
      <c r="D238" s="71">
        <v>223</v>
      </c>
      <c r="E238" s="71">
        <v>22639</v>
      </c>
      <c r="F238" s="44" t="s">
        <v>171</v>
      </c>
      <c r="G238" s="45" t="s">
        <v>456</v>
      </c>
      <c r="H238" s="43" t="s">
        <v>154</v>
      </c>
      <c r="I238" s="62" t="s">
        <v>457</v>
      </c>
      <c r="J238" s="90">
        <v>261401</v>
      </c>
      <c r="K238" s="54">
        <v>179135</v>
      </c>
      <c r="L238" s="30">
        <f>K238</f>
        <v>179135</v>
      </c>
      <c r="M238" s="14"/>
    </row>
    <row r="239" spans="1:13" ht="32.25" customHeight="1" x14ac:dyDescent="0.3">
      <c r="A239" s="25">
        <v>229</v>
      </c>
      <c r="B239" s="41">
        <v>133087723</v>
      </c>
      <c r="C239" s="96">
        <v>46045</v>
      </c>
      <c r="D239" s="48">
        <v>4</v>
      </c>
      <c r="E239" s="44">
        <v>22385</v>
      </c>
      <c r="F239" s="49" t="s">
        <v>170</v>
      </c>
      <c r="G239" s="97" t="s">
        <v>61</v>
      </c>
      <c r="H239" s="43" t="s">
        <v>154</v>
      </c>
      <c r="I239" s="45" t="s">
        <v>44</v>
      </c>
      <c r="J239" s="46">
        <v>234101</v>
      </c>
      <c r="K239" s="47">
        <v>271400</v>
      </c>
      <c r="L239" s="30"/>
      <c r="M239" s="14"/>
    </row>
    <row r="240" spans="1:13" ht="32.25" customHeight="1" x14ac:dyDescent="0.3">
      <c r="A240" s="25">
        <v>230</v>
      </c>
      <c r="B240" s="41">
        <v>133087723</v>
      </c>
      <c r="C240" s="96">
        <v>46055</v>
      </c>
      <c r="D240" s="48">
        <v>11</v>
      </c>
      <c r="E240" s="44">
        <v>22393</v>
      </c>
      <c r="F240" s="49" t="s">
        <v>136</v>
      </c>
      <c r="G240" s="97" t="s">
        <v>61</v>
      </c>
      <c r="H240" s="43" t="s">
        <v>154</v>
      </c>
      <c r="I240" s="45" t="s">
        <v>44</v>
      </c>
      <c r="J240" s="46">
        <v>234101</v>
      </c>
      <c r="K240" s="47">
        <v>81000</v>
      </c>
      <c r="L240" s="30"/>
      <c r="M240" s="14"/>
    </row>
    <row r="241" spans="1:13" ht="32.25" customHeight="1" x14ac:dyDescent="0.3">
      <c r="A241" s="25">
        <v>231</v>
      </c>
      <c r="B241" s="41">
        <v>133087723</v>
      </c>
      <c r="C241" s="96">
        <v>46093</v>
      </c>
      <c r="D241" s="48">
        <v>51</v>
      </c>
      <c r="E241" s="44">
        <v>22457</v>
      </c>
      <c r="F241" s="49" t="s">
        <v>253</v>
      </c>
      <c r="G241" s="97" t="s">
        <v>61</v>
      </c>
      <c r="H241" s="43" t="s">
        <v>154</v>
      </c>
      <c r="I241" s="45" t="s">
        <v>44</v>
      </c>
      <c r="J241" s="46">
        <v>234101</v>
      </c>
      <c r="K241" s="47">
        <v>258400</v>
      </c>
      <c r="L241" s="30"/>
      <c r="M241" s="14"/>
    </row>
    <row r="242" spans="1:13" ht="32.25" customHeight="1" x14ac:dyDescent="0.3">
      <c r="A242" s="25">
        <v>232</v>
      </c>
      <c r="B242" s="41">
        <v>133087723</v>
      </c>
      <c r="C242" s="96">
        <v>46093</v>
      </c>
      <c r="D242" s="48">
        <v>52</v>
      </c>
      <c r="E242" s="44">
        <v>22458</v>
      </c>
      <c r="F242" s="49" t="s">
        <v>252</v>
      </c>
      <c r="G242" s="97" t="s">
        <v>61</v>
      </c>
      <c r="H242" s="43" t="s">
        <v>154</v>
      </c>
      <c r="I242" s="45" t="s">
        <v>44</v>
      </c>
      <c r="J242" s="46">
        <v>234101</v>
      </c>
      <c r="K242" s="47">
        <v>45000</v>
      </c>
      <c r="L242" s="30"/>
      <c r="M242" s="14"/>
    </row>
    <row r="243" spans="1:13" ht="32.25" customHeight="1" x14ac:dyDescent="0.3">
      <c r="A243" s="25">
        <v>233</v>
      </c>
      <c r="B243" s="41">
        <v>133087723</v>
      </c>
      <c r="C243" s="96">
        <v>46119</v>
      </c>
      <c r="D243" s="48">
        <v>77</v>
      </c>
      <c r="E243" s="44">
        <v>22514</v>
      </c>
      <c r="F243" s="49" t="s">
        <v>303</v>
      </c>
      <c r="G243" s="97" t="s">
        <v>61</v>
      </c>
      <c r="H243" s="43" t="s">
        <v>154</v>
      </c>
      <c r="I243" s="45" t="s">
        <v>44</v>
      </c>
      <c r="J243" s="46">
        <v>234101</v>
      </c>
      <c r="K243" s="47">
        <v>272000</v>
      </c>
      <c r="L243" s="30"/>
      <c r="M243" s="14"/>
    </row>
    <row r="244" spans="1:13" ht="32.25" customHeight="1" x14ac:dyDescent="0.3">
      <c r="A244" s="25">
        <v>234</v>
      </c>
      <c r="B244" s="41">
        <v>133087723</v>
      </c>
      <c r="C244" s="96">
        <v>46127</v>
      </c>
      <c r="D244" s="48">
        <v>83</v>
      </c>
      <c r="E244" s="44">
        <v>22521</v>
      </c>
      <c r="F244" s="49" t="s">
        <v>235</v>
      </c>
      <c r="G244" s="97" t="s">
        <v>61</v>
      </c>
      <c r="H244" s="43" t="s">
        <v>154</v>
      </c>
      <c r="I244" s="45" t="s">
        <v>42</v>
      </c>
      <c r="J244" s="46">
        <v>239301</v>
      </c>
      <c r="K244" s="47">
        <v>292500</v>
      </c>
      <c r="L244" s="30">
        <f>SUM(K239:K244)</f>
        <v>1220300</v>
      </c>
      <c r="M244" s="14"/>
    </row>
    <row r="245" spans="1:13" ht="32.25" customHeight="1" x14ac:dyDescent="0.3">
      <c r="A245" s="25">
        <v>235</v>
      </c>
      <c r="B245" s="41">
        <v>131687202</v>
      </c>
      <c r="C245" s="42">
        <v>46028</v>
      </c>
      <c r="D245" s="48">
        <v>3871</v>
      </c>
      <c r="E245" s="44">
        <v>22337</v>
      </c>
      <c r="F245" s="44" t="s">
        <v>157</v>
      </c>
      <c r="G245" s="48" t="s">
        <v>70</v>
      </c>
      <c r="H245" s="43" t="s">
        <v>154</v>
      </c>
      <c r="I245" s="45" t="s">
        <v>44</v>
      </c>
      <c r="J245" s="46">
        <v>234101</v>
      </c>
      <c r="K245" s="55">
        <v>216000</v>
      </c>
      <c r="L245" s="30"/>
      <c r="M245" s="14"/>
    </row>
    <row r="246" spans="1:13" ht="32.25" customHeight="1" x14ac:dyDescent="0.3">
      <c r="A246" s="25">
        <v>236</v>
      </c>
      <c r="B246" s="41">
        <v>131687202</v>
      </c>
      <c r="C246" s="42">
        <v>46028</v>
      </c>
      <c r="D246" s="48">
        <v>3872</v>
      </c>
      <c r="E246" s="44">
        <v>22338</v>
      </c>
      <c r="F246" s="44" t="s">
        <v>158</v>
      </c>
      <c r="G246" s="48" t="s">
        <v>70</v>
      </c>
      <c r="H246" s="43" t="s">
        <v>154</v>
      </c>
      <c r="I246" s="45" t="s">
        <v>44</v>
      </c>
      <c r="J246" s="46">
        <v>234101</v>
      </c>
      <c r="K246" s="55">
        <v>231000</v>
      </c>
      <c r="L246" s="30"/>
      <c r="M246" s="14"/>
    </row>
    <row r="247" spans="1:13" ht="32.25" customHeight="1" x14ac:dyDescent="0.3">
      <c r="A247" s="25">
        <v>237</v>
      </c>
      <c r="B247" s="41">
        <v>131687202</v>
      </c>
      <c r="C247" s="42">
        <v>46042</v>
      </c>
      <c r="D247" s="48">
        <v>3933</v>
      </c>
      <c r="E247" s="44">
        <v>22373</v>
      </c>
      <c r="F247" s="44" t="s">
        <v>165</v>
      </c>
      <c r="G247" s="48" t="s">
        <v>70</v>
      </c>
      <c r="H247" s="43" t="s">
        <v>154</v>
      </c>
      <c r="I247" s="45" t="s">
        <v>44</v>
      </c>
      <c r="J247" s="46">
        <v>234101</v>
      </c>
      <c r="K247" s="55">
        <v>269500</v>
      </c>
      <c r="L247" s="30"/>
      <c r="M247" s="14"/>
    </row>
    <row r="248" spans="1:13" ht="32.25" customHeight="1" x14ac:dyDescent="0.3">
      <c r="A248" s="25">
        <v>238</v>
      </c>
      <c r="B248" s="41">
        <v>131687202</v>
      </c>
      <c r="C248" s="42">
        <v>46042</v>
      </c>
      <c r="D248" s="48">
        <v>3977</v>
      </c>
      <c r="E248" s="44">
        <v>22394</v>
      </c>
      <c r="F248" s="44" t="s">
        <v>182</v>
      </c>
      <c r="G248" s="48" t="s">
        <v>70</v>
      </c>
      <c r="H248" s="43" t="s">
        <v>154</v>
      </c>
      <c r="I248" s="45" t="s">
        <v>44</v>
      </c>
      <c r="J248" s="46">
        <v>234101</v>
      </c>
      <c r="K248" s="55">
        <v>154000</v>
      </c>
      <c r="L248" s="30"/>
      <c r="M248" s="14"/>
    </row>
    <row r="249" spans="1:13" ht="32.25" customHeight="1" x14ac:dyDescent="0.3">
      <c r="A249" s="25">
        <v>239</v>
      </c>
      <c r="B249" s="41">
        <v>131687202</v>
      </c>
      <c r="C249" s="42">
        <v>46083</v>
      </c>
      <c r="D249" s="48">
        <v>4102</v>
      </c>
      <c r="E249" s="44">
        <v>22451</v>
      </c>
      <c r="F249" s="44" t="s">
        <v>249</v>
      </c>
      <c r="G249" s="48" t="s">
        <v>70</v>
      </c>
      <c r="H249" s="43" t="s">
        <v>154</v>
      </c>
      <c r="I249" s="45" t="s">
        <v>44</v>
      </c>
      <c r="J249" s="46">
        <v>234101</v>
      </c>
      <c r="K249" s="55">
        <v>201544</v>
      </c>
      <c r="L249" s="30"/>
      <c r="M249" s="14"/>
    </row>
    <row r="250" spans="1:13" ht="32.25" customHeight="1" x14ac:dyDescent="0.3">
      <c r="A250" s="25">
        <v>240</v>
      </c>
      <c r="B250" s="41">
        <v>131687202</v>
      </c>
      <c r="C250" s="42">
        <v>46083</v>
      </c>
      <c r="D250" s="48">
        <v>4103</v>
      </c>
      <c r="E250" s="44">
        <v>22452</v>
      </c>
      <c r="F250" s="44" t="s">
        <v>250</v>
      </c>
      <c r="G250" s="48" t="s">
        <v>70</v>
      </c>
      <c r="H250" s="43" t="s">
        <v>154</v>
      </c>
      <c r="I250" s="45" t="s">
        <v>44</v>
      </c>
      <c r="J250" s="46">
        <v>234101</v>
      </c>
      <c r="K250" s="55">
        <v>48000</v>
      </c>
      <c r="L250" s="30"/>
      <c r="M250" s="14"/>
    </row>
    <row r="251" spans="1:13" ht="32.25" customHeight="1" x14ac:dyDescent="0.3">
      <c r="A251" s="25">
        <v>241</v>
      </c>
      <c r="B251" s="41">
        <v>131687202</v>
      </c>
      <c r="C251" s="42">
        <v>46093</v>
      </c>
      <c r="D251" s="48">
        <v>4161</v>
      </c>
      <c r="E251" s="44">
        <v>22459</v>
      </c>
      <c r="F251" s="44" t="s">
        <v>251</v>
      </c>
      <c r="G251" s="48" t="s">
        <v>70</v>
      </c>
      <c r="H251" s="43" t="s">
        <v>154</v>
      </c>
      <c r="I251" s="45" t="s">
        <v>44</v>
      </c>
      <c r="J251" s="46">
        <v>234101</v>
      </c>
      <c r="K251" s="55">
        <v>241540</v>
      </c>
      <c r="L251" s="30"/>
      <c r="M251" s="14"/>
    </row>
    <row r="252" spans="1:13" ht="32.25" customHeight="1" x14ac:dyDescent="0.3">
      <c r="A252" s="25">
        <v>242</v>
      </c>
      <c r="B252" s="41">
        <v>131687202</v>
      </c>
      <c r="C252" s="42">
        <v>46107</v>
      </c>
      <c r="D252" s="48">
        <v>4216</v>
      </c>
      <c r="E252" s="44">
        <v>22479</v>
      </c>
      <c r="F252" s="44" t="s">
        <v>269</v>
      </c>
      <c r="G252" s="48" t="s">
        <v>70</v>
      </c>
      <c r="H252" s="43" t="s">
        <v>154</v>
      </c>
      <c r="I252" s="45" t="s">
        <v>44</v>
      </c>
      <c r="J252" s="46">
        <v>234101</v>
      </c>
      <c r="K252" s="55">
        <v>72000</v>
      </c>
      <c r="L252" s="30"/>
      <c r="M252" s="14"/>
    </row>
    <row r="253" spans="1:13" ht="32.25" customHeight="1" x14ac:dyDescent="0.3">
      <c r="A253" s="25">
        <v>243</v>
      </c>
      <c r="B253" s="41">
        <v>131687202</v>
      </c>
      <c r="C253" s="42">
        <v>46118</v>
      </c>
      <c r="D253" s="48">
        <v>4257</v>
      </c>
      <c r="E253" s="44">
        <v>22498</v>
      </c>
      <c r="F253" s="44" t="s">
        <v>139</v>
      </c>
      <c r="G253" s="48" t="s">
        <v>70</v>
      </c>
      <c r="H253" s="43" t="s">
        <v>154</v>
      </c>
      <c r="I253" s="45" t="s">
        <v>44</v>
      </c>
      <c r="J253" s="46">
        <v>234101</v>
      </c>
      <c r="K253" s="55">
        <v>272000</v>
      </c>
      <c r="L253" s="30"/>
      <c r="M253" s="14"/>
    </row>
    <row r="254" spans="1:13" ht="32.25" customHeight="1" x14ac:dyDescent="0.3">
      <c r="A254" s="25">
        <v>244</v>
      </c>
      <c r="B254" s="41">
        <v>131687202</v>
      </c>
      <c r="C254" s="42">
        <v>46122</v>
      </c>
      <c r="D254" s="48">
        <v>4283</v>
      </c>
      <c r="E254" s="44">
        <v>22534</v>
      </c>
      <c r="F254" s="44" t="s">
        <v>325</v>
      </c>
      <c r="G254" s="48" t="s">
        <v>70</v>
      </c>
      <c r="H254" s="43" t="s">
        <v>154</v>
      </c>
      <c r="I254" s="45" t="s">
        <v>44</v>
      </c>
      <c r="J254" s="46">
        <v>234101</v>
      </c>
      <c r="K254" s="55">
        <v>194225</v>
      </c>
      <c r="L254" s="30"/>
      <c r="M254" s="14"/>
    </row>
    <row r="255" spans="1:13" ht="32.25" customHeight="1" x14ac:dyDescent="0.3">
      <c r="A255" s="25">
        <v>245</v>
      </c>
      <c r="B255" s="41">
        <v>131687202</v>
      </c>
      <c r="C255" s="42">
        <v>46143</v>
      </c>
      <c r="D255" s="48">
        <v>4360</v>
      </c>
      <c r="E255" s="44">
        <v>22541</v>
      </c>
      <c r="F255" s="44" t="s">
        <v>336</v>
      </c>
      <c r="G255" s="48" t="s">
        <v>70</v>
      </c>
      <c r="H255" s="43" t="s">
        <v>154</v>
      </c>
      <c r="I255" s="45" t="s">
        <v>44</v>
      </c>
      <c r="J255" s="46">
        <v>234101</v>
      </c>
      <c r="K255" s="55">
        <v>232000</v>
      </c>
      <c r="L255" s="30"/>
      <c r="M255" s="14"/>
    </row>
    <row r="256" spans="1:13" ht="32.25" customHeight="1" x14ac:dyDescent="0.3">
      <c r="A256" s="25">
        <v>246</v>
      </c>
      <c r="B256" s="41">
        <v>131687202</v>
      </c>
      <c r="C256" s="51">
        <v>46157</v>
      </c>
      <c r="D256" s="52">
        <v>4416</v>
      </c>
      <c r="E256" s="52">
        <v>22570</v>
      </c>
      <c r="F256" s="52" t="s">
        <v>397</v>
      </c>
      <c r="G256" s="48" t="s">
        <v>70</v>
      </c>
      <c r="H256" s="43" t="s">
        <v>154</v>
      </c>
      <c r="I256" s="62" t="s">
        <v>476</v>
      </c>
      <c r="J256" s="53" t="s">
        <v>399</v>
      </c>
      <c r="K256" s="54">
        <v>282336.40000000002</v>
      </c>
      <c r="L256" s="30"/>
      <c r="M256" s="14"/>
    </row>
    <row r="257" spans="1:13" ht="32.25" customHeight="1" x14ac:dyDescent="0.3">
      <c r="A257" s="25">
        <v>247</v>
      </c>
      <c r="B257" s="41">
        <v>131687202</v>
      </c>
      <c r="C257" s="73">
        <v>46154</v>
      </c>
      <c r="D257" s="71">
        <v>4389</v>
      </c>
      <c r="E257" s="71">
        <v>22559</v>
      </c>
      <c r="F257" s="71" t="s">
        <v>398</v>
      </c>
      <c r="G257" s="48" t="s">
        <v>70</v>
      </c>
      <c r="H257" s="43" t="s">
        <v>154</v>
      </c>
      <c r="I257" s="62" t="s">
        <v>63</v>
      </c>
      <c r="J257" s="71">
        <v>239301</v>
      </c>
      <c r="K257" s="54">
        <v>287920</v>
      </c>
      <c r="L257" s="30"/>
      <c r="M257" s="14"/>
    </row>
    <row r="258" spans="1:13" ht="32.25" customHeight="1" x14ac:dyDescent="0.3">
      <c r="A258" s="25">
        <v>248</v>
      </c>
      <c r="B258" s="41">
        <v>131687203</v>
      </c>
      <c r="C258" s="66">
        <v>46174</v>
      </c>
      <c r="D258" s="48">
        <v>1189</v>
      </c>
      <c r="E258" s="71">
        <v>22604</v>
      </c>
      <c r="F258" s="44" t="s">
        <v>167</v>
      </c>
      <c r="G258" s="48" t="s">
        <v>70</v>
      </c>
      <c r="H258" s="43" t="s">
        <v>154</v>
      </c>
      <c r="I258" s="45" t="s">
        <v>44</v>
      </c>
      <c r="J258" s="46">
        <v>234101</v>
      </c>
      <c r="K258" s="55">
        <v>270000</v>
      </c>
      <c r="L258" s="30"/>
      <c r="M258" s="14"/>
    </row>
    <row r="259" spans="1:13" ht="32.25" customHeight="1" x14ac:dyDescent="0.3">
      <c r="A259" s="25">
        <v>249</v>
      </c>
      <c r="B259" s="41">
        <v>131687204</v>
      </c>
      <c r="C259" s="66">
        <v>46174</v>
      </c>
      <c r="D259" s="48">
        <v>4490</v>
      </c>
      <c r="E259" s="71">
        <v>22605</v>
      </c>
      <c r="F259" s="44" t="s">
        <v>83</v>
      </c>
      <c r="G259" s="48" t="s">
        <v>70</v>
      </c>
      <c r="H259" s="43" t="s">
        <v>154</v>
      </c>
      <c r="I259" s="45" t="s">
        <v>44</v>
      </c>
      <c r="J259" s="46">
        <v>234101</v>
      </c>
      <c r="K259" s="55">
        <v>284900</v>
      </c>
      <c r="L259" s="30"/>
      <c r="M259" s="14"/>
    </row>
    <row r="260" spans="1:13" ht="32.25" customHeight="1" x14ac:dyDescent="0.3">
      <c r="A260" s="25">
        <v>250</v>
      </c>
      <c r="B260" s="41">
        <v>131687202</v>
      </c>
      <c r="C260" s="66">
        <v>46191</v>
      </c>
      <c r="D260" s="48">
        <v>4573</v>
      </c>
      <c r="E260" s="71">
        <v>22624</v>
      </c>
      <c r="F260" s="44" t="s">
        <v>458</v>
      </c>
      <c r="G260" s="48" t="s">
        <v>70</v>
      </c>
      <c r="H260" s="43" t="s">
        <v>154</v>
      </c>
      <c r="I260" s="45" t="s">
        <v>44</v>
      </c>
      <c r="J260" s="46">
        <v>234101</v>
      </c>
      <c r="K260" s="55">
        <v>280000</v>
      </c>
      <c r="L260" s="30">
        <f>SUM(K245:K260)</f>
        <v>3536965.4</v>
      </c>
      <c r="M260" s="14"/>
    </row>
    <row r="261" spans="1:13" ht="32.25" customHeight="1" x14ac:dyDescent="0.3">
      <c r="A261" s="25">
        <v>251</v>
      </c>
      <c r="B261" s="41">
        <v>101643412</v>
      </c>
      <c r="C261" s="98">
        <v>46192</v>
      </c>
      <c r="D261" s="99">
        <v>150114</v>
      </c>
      <c r="E261" s="71">
        <v>22650</v>
      </c>
      <c r="F261" s="41" t="s">
        <v>494</v>
      </c>
      <c r="G261" s="99" t="s">
        <v>492</v>
      </c>
      <c r="H261" s="43" t="s">
        <v>154</v>
      </c>
      <c r="I261" s="68" t="s">
        <v>493</v>
      </c>
      <c r="J261" s="69" t="s">
        <v>495</v>
      </c>
      <c r="K261" s="100">
        <v>38019.85</v>
      </c>
      <c r="L261" s="30">
        <f>K261</f>
        <v>38019.85</v>
      </c>
      <c r="M261" s="14"/>
    </row>
    <row r="262" spans="1:13" ht="32.25" customHeight="1" x14ac:dyDescent="0.3">
      <c r="A262" s="25">
        <v>252</v>
      </c>
      <c r="B262" s="41">
        <v>131599583</v>
      </c>
      <c r="C262" s="66">
        <v>46183</v>
      </c>
      <c r="D262" s="48">
        <v>1552</v>
      </c>
      <c r="E262" s="71">
        <v>22611</v>
      </c>
      <c r="F262" s="44" t="s">
        <v>461</v>
      </c>
      <c r="G262" s="48" t="s">
        <v>459</v>
      </c>
      <c r="H262" s="43" t="s">
        <v>154</v>
      </c>
      <c r="I262" s="45" t="s">
        <v>460</v>
      </c>
      <c r="J262" s="46">
        <v>261101</v>
      </c>
      <c r="K262" s="55">
        <v>135400</v>
      </c>
      <c r="L262" s="30">
        <f>K262</f>
        <v>135400</v>
      </c>
      <c r="M262" s="14"/>
    </row>
    <row r="263" spans="1:13" ht="32.25" customHeight="1" x14ac:dyDescent="0.3">
      <c r="A263" s="25">
        <v>253</v>
      </c>
      <c r="B263" s="41">
        <v>132334442</v>
      </c>
      <c r="C263" s="66">
        <v>46202</v>
      </c>
      <c r="D263" s="48">
        <v>2</v>
      </c>
      <c r="E263" s="71">
        <v>22668</v>
      </c>
      <c r="F263" s="44" t="s">
        <v>516</v>
      </c>
      <c r="G263" s="48" t="s">
        <v>514</v>
      </c>
      <c r="H263" s="43" t="s">
        <v>154</v>
      </c>
      <c r="I263" s="62" t="s">
        <v>515</v>
      </c>
      <c r="J263" s="46" t="s">
        <v>517</v>
      </c>
      <c r="K263" s="55">
        <v>41338.99</v>
      </c>
      <c r="L263" s="30">
        <f>K263</f>
        <v>41338.99</v>
      </c>
      <c r="M263" s="14"/>
    </row>
    <row r="264" spans="1:13" ht="32.25" customHeight="1" x14ac:dyDescent="0.3">
      <c r="A264" s="25">
        <v>254</v>
      </c>
      <c r="B264" s="41">
        <v>131552986</v>
      </c>
      <c r="C264" s="66">
        <v>46183</v>
      </c>
      <c r="D264" s="48">
        <v>21219</v>
      </c>
      <c r="E264" s="71">
        <v>22623</v>
      </c>
      <c r="F264" s="44" t="s">
        <v>462</v>
      </c>
      <c r="G264" s="48" t="s">
        <v>463</v>
      </c>
      <c r="H264" s="43" t="s">
        <v>154</v>
      </c>
      <c r="I264" s="45" t="s">
        <v>45</v>
      </c>
      <c r="J264" s="46">
        <v>239101</v>
      </c>
      <c r="K264" s="55">
        <v>38586</v>
      </c>
      <c r="L264" s="30">
        <f>K264</f>
        <v>38586</v>
      </c>
      <c r="M264" s="14"/>
    </row>
    <row r="265" spans="1:13" ht="32.25" customHeight="1" x14ac:dyDescent="0.3">
      <c r="A265" s="25">
        <v>255</v>
      </c>
      <c r="B265" s="41">
        <v>130468516</v>
      </c>
      <c r="C265" s="42">
        <v>46064</v>
      </c>
      <c r="D265" s="43">
        <v>41618</v>
      </c>
      <c r="E265" s="44">
        <v>22402</v>
      </c>
      <c r="F265" s="44" t="s">
        <v>173</v>
      </c>
      <c r="G265" s="43" t="s">
        <v>60</v>
      </c>
      <c r="H265" s="43" t="s">
        <v>154</v>
      </c>
      <c r="I265" s="45" t="s">
        <v>44</v>
      </c>
      <c r="J265" s="46">
        <v>234101</v>
      </c>
      <c r="K265" s="47">
        <v>272000</v>
      </c>
      <c r="L265" s="30"/>
      <c r="M265" s="14"/>
    </row>
    <row r="266" spans="1:13" ht="32.25" customHeight="1" x14ac:dyDescent="0.3">
      <c r="A266" s="25">
        <v>256</v>
      </c>
      <c r="B266" s="41">
        <v>130468516</v>
      </c>
      <c r="C266" s="42">
        <v>46101</v>
      </c>
      <c r="D266" s="43">
        <v>42245</v>
      </c>
      <c r="E266" s="44">
        <v>22470</v>
      </c>
      <c r="F266" s="44" t="s">
        <v>270</v>
      </c>
      <c r="G266" s="43" t="s">
        <v>60</v>
      </c>
      <c r="H266" s="43" t="s">
        <v>154</v>
      </c>
      <c r="I266" s="45" t="s">
        <v>44</v>
      </c>
      <c r="J266" s="46">
        <v>234101</v>
      </c>
      <c r="K266" s="47">
        <v>73500</v>
      </c>
      <c r="L266" s="30"/>
      <c r="M266" s="14"/>
    </row>
    <row r="267" spans="1:13" ht="32.25" customHeight="1" x14ac:dyDescent="0.3">
      <c r="A267" s="25">
        <v>257</v>
      </c>
      <c r="B267" s="41">
        <v>130468516</v>
      </c>
      <c r="C267" s="51">
        <v>46155</v>
      </c>
      <c r="D267" s="52">
        <v>43176</v>
      </c>
      <c r="E267" s="52">
        <v>22554</v>
      </c>
      <c r="F267" s="52" t="s">
        <v>400</v>
      </c>
      <c r="G267" s="43" t="s">
        <v>60</v>
      </c>
      <c r="H267" s="43" t="s">
        <v>154</v>
      </c>
      <c r="I267" s="45" t="s">
        <v>44</v>
      </c>
      <c r="J267" s="46">
        <v>234101</v>
      </c>
      <c r="K267" s="54">
        <v>291000</v>
      </c>
      <c r="L267" s="30">
        <f>SUM(K265:K267)</f>
        <v>636500</v>
      </c>
      <c r="M267" s="14"/>
    </row>
    <row r="268" spans="1:13" ht="32.25" customHeight="1" x14ac:dyDescent="0.3">
      <c r="A268" s="25">
        <v>258</v>
      </c>
      <c r="B268" s="41">
        <v>101572884</v>
      </c>
      <c r="C268" s="56">
        <v>46168</v>
      </c>
      <c r="D268" s="44">
        <v>3323</v>
      </c>
      <c r="E268" s="44">
        <v>22600</v>
      </c>
      <c r="F268" s="52" t="s">
        <v>402</v>
      </c>
      <c r="G268" s="43" t="s">
        <v>401</v>
      </c>
      <c r="H268" s="43" t="s">
        <v>154</v>
      </c>
      <c r="I268" s="45" t="s">
        <v>403</v>
      </c>
      <c r="J268" s="57">
        <v>263101</v>
      </c>
      <c r="K268" s="58">
        <v>47200</v>
      </c>
      <c r="L268" s="30">
        <f>K268</f>
        <v>47200</v>
      </c>
      <c r="M268" s="14"/>
    </row>
    <row r="269" spans="1:13" ht="32.25" customHeight="1" x14ac:dyDescent="0.3">
      <c r="A269" s="25">
        <v>259</v>
      </c>
      <c r="B269" s="41">
        <v>133068461</v>
      </c>
      <c r="C269" s="56">
        <v>46195</v>
      </c>
      <c r="D269" s="44">
        <v>180</v>
      </c>
      <c r="E269" s="44">
        <v>22640</v>
      </c>
      <c r="F269" s="52" t="s">
        <v>465</v>
      </c>
      <c r="G269" s="43" t="s">
        <v>464</v>
      </c>
      <c r="H269" s="43" t="s">
        <v>155</v>
      </c>
      <c r="I269" s="62" t="s">
        <v>48</v>
      </c>
      <c r="J269" s="46">
        <v>227208</v>
      </c>
      <c r="K269" s="58">
        <v>476485.94</v>
      </c>
      <c r="L269" s="30">
        <f>K269</f>
        <v>476485.94</v>
      </c>
      <c r="M269" s="14"/>
    </row>
    <row r="270" spans="1:13" ht="32.25" customHeight="1" x14ac:dyDescent="0.3">
      <c r="A270" s="25">
        <v>260</v>
      </c>
      <c r="B270" s="41">
        <v>131450148</v>
      </c>
      <c r="C270" s="42">
        <v>46076</v>
      </c>
      <c r="D270" s="48">
        <v>1501</v>
      </c>
      <c r="E270" s="44">
        <v>22426</v>
      </c>
      <c r="F270" s="44" t="s">
        <v>235</v>
      </c>
      <c r="G270" s="48" t="s">
        <v>35</v>
      </c>
      <c r="H270" s="43" t="s">
        <v>154</v>
      </c>
      <c r="I270" s="45" t="s">
        <v>44</v>
      </c>
      <c r="J270" s="46">
        <v>234101</v>
      </c>
      <c r="K270" s="47">
        <v>271500</v>
      </c>
      <c r="L270" s="1"/>
      <c r="M270" s="14"/>
    </row>
    <row r="271" spans="1:13" ht="32.25" customHeight="1" x14ac:dyDescent="0.3">
      <c r="A271" s="25">
        <v>261</v>
      </c>
      <c r="B271" s="41">
        <v>131450148</v>
      </c>
      <c r="C271" s="42">
        <v>46127</v>
      </c>
      <c r="D271" s="48">
        <v>1907</v>
      </c>
      <c r="E271" s="44">
        <v>22515</v>
      </c>
      <c r="F271" s="44" t="s">
        <v>304</v>
      </c>
      <c r="G271" s="48" t="s">
        <v>35</v>
      </c>
      <c r="H271" s="43" t="s">
        <v>154</v>
      </c>
      <c r="I271" s="45" t="s">
        <v>42</v>
      </c>
      <c r="J271" s="46">
        <v>239301</v>
      </c>
      <c r="K271" s="47">
        <v>55000</v>
      </c>
      <c r="L271" s="1"/>
      <c r="M271" s="14"/>
    </row>
    <row r="272" spans="1:13" ht="32.25" customHeight="1" x14ac:dyDescent="0.3">
      <c r="A272" s="25">
        <v>262</v>
      </c>
      <c r="B272" s="41">
        <v>131450148</v>
      </c>
      <c r="C272" s="42">
        <v>46196</v>
      </c>
      <c r="D272" s="48">
        <v>2403</v>
      </c>
      <c r="E272" s="44">
        <v>22647</v>
      </c>
      <c r="F272" s="44" t="s">
        <v>490</v>
      </c>
      <c r="G272" s="48" t="s">
        <v>35</v>
      </c>
      <c r="H272" s="43" t="s">
        <v>154</v>
      </c>
      <c r="I272" s="45" t="s">
        <v>44</v>
      </c>
      <c r="J272" s="46">
        <v>234101</v>
      </c>
      <c r="K272" s="47">
        <v>27600</v>
      </c>
      <c r="L272" s="30">
        <f>SUM(K270:K272)</f>
        <v>354100</v>
      </c>
      <c r="M272" s="14"/>
    </row>
    <row r="273" spans="1:13" ht="32.25" customHeight="1" x14ac:dyDescent="0.3">
      <c r="A273" s="25">
        <v>263</v>
      </c>
      <c r="B273" s="41">
        <v>131257569</v>
      </c>
      <c r="C273" s="66">
        <v>46069</v>
      </c>
      <c r="D273" s="44">
        <v>204</v>
      </c>
      <c r="E273" s="44">
        <v>22411</v>
      </c>
      <c r="F273" s="44" t="s">
        <v>468</v>
      </c>
      <c r="G273" s="48" t="s">
        <v>469</v>
      </c>
      <c r="H273" s="43" t="s">
        <v>155</v>
      </c>
      <c r="I273" s="45" t="s">
        <v>48</v>
      </c>
      <c r="J273" s="46">
        <v>227204</v>
      </c>
      <c r="K273" s="47">
        <v>131316.96</v>
      </c>
      <c r="L273" s="30">
        <f>K273</f>
        <v>131316.96</v>
      </c>
      <c r="M273" s="14"/>
    </row>
    <row r="274" spans="1:13" ht="32.25" customHeight="1" x14ac:dyDescent="0.3">
      <c r="A274" s="25">
        <v>264</v>
      </c>
      <c r="B274" s="61">
        <v>130471983</v>
      </c>
      <c r="C274" s="42">
        <v>46071</v>
      </c>
      <c r="D274" s="48">
        <v>995</v>
      </c>
      <c r="E274" s="44">
        <v>22421</v>
      </c>
      <c r="F274" s="44" t="s">
        <v>229</v>
      </c>
      <c r="G274" s="48" t="s">
        <v>141</v>
      </c>
      <c r="H274" s="43" t="s">
        <v>154</v>
      </c>
      <c r="I274" s="45" t="s">
        <v>42</v>
      </c>
      <c r="J274" s="46">
        <v>239301</v>
      </c>
      <c r="K274" s="47">
        <v>185280</v>
      </c>
      <c r="L274" s="30"/>
      <c r="M274" s="14"/>
    </row>
    <row r="275" spans="1:13" ht="32.25" customHeight="1" x14ac:dyDescent="0.3">
      <c r="A275" s="25">
        <v>265</v>
      </c>
      <c r="B275" s="61">
        <v>130471983</v>
      </c>
      <c r="C275" s="42">
        <v>46111</v>
      </c>
      <c r="D275" s="48">
        <v>1007</v>
      </c>
      <c r="E275" s="44">
        <v>22487</v>
      </c>
      <c r="F275" s="44" t="s">
        <v>271</v>
      </c>
      <c r="G275" s="48" t="s">
        <v>141</v>
      </c>
      <c r="H275" s="43" t="s">
        <v>154</v>
      </c>
      <c r="I275" s="45" t="s">
        <v>42</v>
      </c>
      <c r="J275" s="46">
        <v>239301</v>
      </c>
      <c r="K275" s="47">
        <v>92040</v>
      </c>
      <c r="L275" s="30">
        <f>SUM(K274:K275)</f>
        <v>277320</v>
      </c>
      <c r="M275" s="14"/>
    </row>
    <row r="276" spans="1:13" ht="32.25" customHeight="1" x14ac:dyDescent="0.3">
      <c r="A276" s="25">
        <v>266</v>
      </c>
      <c r="B276" s="41">
        <v>101027721</v>
      </c>
      <c r="C276" s="56">
        <v>46164</v>
      </c>
      <c r="D276" s="44">
        <v>9101010261</v>
      </c>
      <c r="E276" s="44">
        <v>22584</v>
      </c>
      <c r="F276" s="52" t="s">
        <v>404</v>
      </c>
      <c r="G276" s="48" t="s">
        <v>71</v>
      </c>
      <c r="H276" s="43" t="s">
        <v>154</v>
      </c>
      <c r="I276" s="45" t="s">
        <v>423</v>
      </c>
      <c r="J276" s="46">
        <v>237203</v>
      </c>
      <c r="K276" s="54">
        <v>467772.8</v>
      </c>
      <c r="L276" s="30"/>
      <c r="M276" s="14"/>
    </row>
    <row r="277" spans="1:13" ht="32.25" customHeight="1" x14ac:dyDescent="0.3">
      <c r="A277" s="25">
        <v>267</v>
      </c>
      <c r="B277" s="41">
        <v>101027721</v>
      </c>
      <c r="C277" s="56">
        <v>46169</v>
      </c>
      <c r="D277" s="44">
        <v>9101012729</v>
      </c>
      <c r="E277" s="44">
        <v>22601</v>
      </c>
      <c r="F277" s="52" t="s">
        <v>405</v>
      </c>
      <c r="G277" s="48" t="s">
        <v>71</v>
      </c>
      <c r="H277" s="43" t="s">
        <v>154</v>
      </c>
      <c r="I277" s="45" t="s">
        <v>423</v>
      </c>
      <c r="J277" s="46">
        <v>237203</v>
      </c>
      <c r="K277" s="58">
        <v>3240</v>
      </c>
      <c r="L277" s="30">
        <f>SUM(K276:K277)</f>
        <v>471012.8</v>
      </c>
      <c r="M277" s="14"/>
    </row>
    <row r="278" spans="1:13" ht="32.25" customHeight="1" x14ac:dyDescent="0.3">
      <c r="A278" s="25">
        <v>268</v>
      </c>
      <c r="B278" s="41">
        <v>130714444</v>
      </c>
      <c r="C278" s="56">
        <v>46184</v>
      </c>
      <c r="D278" s="44">
        <v>122022115</v>
      </c>
      <c r="E278" s="44">
        <v>22617</v>
      </c>
      <c r="F278" s="52" t="s">
        <v>143</v>
      </c>
      <c r="G278" s="48" t="s">
        <v>406</v>
      </c>
      <c r="H278" s="43" t="s">
        <v>154</v>
      </c>
      <c r="I278" s="45" t="s">
        <v>40</v>
      </c>
      <c r="J278" s="44">
        <v>231101</v>
      </c>
      <c r="K278" s="58">
        <v>12810</v>
      </c>
      <c r="L278" s="30"/>
      <c r="M278" s="14"/>
    </row>
    <row r="279" spans="1:13" ht="32.25" customHeight="1" x14ac:dyDescent="0.3">
      <c r="A279" s="25">
        <v>269</v>
      </c>
      <c r="B279" s="41">
        <v>130714444</v>
      </c>
      <c r="C279" s="56">
        <v>46199</v>
      </c>
      <c r="D279" s="44">
        <v>122022897</v>
      </c>
      <c r="E279" s="44">
        <v>22667</v>
      </c>
      <c r="F279" s="52" t="s">
        <v>512</v>
      </c>
      <c r="G279" s="48" t="s">
        <v>406</v>
      </c>
      <c r="H279" s="43" t="s">
        <v>154</v>
      </c>
      <c r="I279" s="45" t="s">
        <v>40</v>
      </c>
      <c r="J279" s="44">
        <v>231101</v>
      </c>
      <c r="K279" s="58">
        <v>250150</v>
      </c>
      <c r="L279" s="30">
        <f>K278+K279</f>
        <v>262960</v>
      </c>
      <c r="M279" s="14"/>
    </row>
    <row r="280" spans="1:13" ht="32.25" customHeight="1" x14ac:dyDescent="0.3">
      <c r="A280" s="25">
        <v>270</v>
      </c>
      <c r="B280" s="41">
        <v>101196017</v>
      </c>
      <c r="C280" s="42">
        <v>46107</v>
      </c>
      <c r="D280" s="48">
        <v>450001795</v>
      </c>
      <c r="E280" s="43">
        <v>22488</v>
      </c>
      <c r="F280" s="45" t="s">
        <v>272</v>
      </c>
      <c r="G280" s="43" t="s">
        <v>36</v>
      </c>
      <c r="H280" s="43" t="s">
        <v>154</v>
      </c>
      <c r="I280" s="45" t="s">
        <v>42</v>
      </c>
      <c r="J280" s="46">
        <v>239301</v>
      </c>
      <c r="K280" s="55">
        <v>174592.74</v>
      </c>
      <c r="L280" s="1"/>
      <c r="M280" s="14"/>
    </row>
    <row r="281" spans="1:13" ht="32.25" customHeight="1" x14ac:dyDescent="0.3">
      <c r="A281" s="25">
        <v>271</v>
      </c>
      <c r="B281" s="41">
        <v>101196017</v>
      </c>
      <c r="C281" s="73">
        <v>46161</v>
      </c>
      <c r="D281" s="71">
        <v>450002560</v>
      </c>
      <c r="E281" s="71">
        <v>22576</v>
      </c>
      <c r="F281" s="71" t="s">
        <v>407</v>
      </c>
      <c r="G281" s="43" t="s">
        <v>36</v>
      </c>
      <c r="H281" s="43" t="s">
        <v>154</v>
      </c>
      <c r="I281" s="45" t="s">
        <v>42</v>
      </c>
      <c r="J281" s="46">
        <v>239301</v>
      </c>
      <c r="K281" s="54">
        <v>290402.55</v>
      </c>
      <c r="L281" s="1"/>
      <c r="M281" s="14"/>
    </row>
    <row r="282" spans="1:13" ht="32.25" customHeight="1" x14ac:dyDescent="0.3">
      <c r="A282" s="25">
        <v>272</v>
      </c>
      <c r="B282" s="41">
        <v>101196017</v>
      </c>
      <c r="C282" s="73">
        <v>46196</v>
      </c>
      <c r="D282" s="71">
        <v>450003063</v>
      </c>
      <c r="E282" s="71">
        <v>22660</v>
      </c>
      <c r="F282" s="71" t="s">
        <v>513</v>
      </c>
      <c r="G282" s="43" t="s">
        <v>36</v>
      </c>
      <c r="H282" s="43" t="s">
        <v>154</v>
      </c>
      <c r="I282" s="45" t="s">
        <v>42</v>
      </c>
      <c r="J282" s="46">
        <v>239301</v>
      </c>
      <c r="K282" s="54">
        <v>246313</v>
      </c>
      <c r="L282" s="30">
        <f>SUM(K280:K282)</f>
        <v>711308.29</v>
      </c>
      <c r="M282" s="14"/>
    </row>
    <row r="283" spans="1:13" ht="32.25" customHeight="1" x14ac:dyDescent="0.3">
      <c r="A283" s="25">
        <v>273</v>
      </c>
      <c r="B283" s="41">
        <v>132281659</v>
      </c>
      <c r="C283" s="42">
        <v>45398</v>
      </c>
      <c r="D283" s="48">
        <v>246</v>
      </c>
      <c r="E283" s="44">
        <v>14603</v>
      </c>
      <c r="F283" s="44" t="s">
        <v>126</v>
      </c>
      <c r="G283" s="48" t="s">
        <v>37</v>
      </c>
      <c r="H283" s="43" t="s">
        <v>154</v>
      </c>
      <c r="I283" s="45" t="s">
        <v>42</v>
      </c>
      <c r="J283" s="46">
        <v>239301</v>
      </c>
      <c r="K283" s="47">
        <v>13924</v>
      </c>
      <c r="L283" s="30">
        <f>K283</f>
        <v>13924</v>
      </c>
      <c r="M283" s="14"/>
    </row>
    <row r="284" spans="1:13" ht="32.25" customHeight="1" x14ac:dyDescent="0.3">
      <c r="A284" s="25">
        <v>274</v>
      </c>
      <c r="B284" s="41">
        <v>131049682</v>
      </c>
      <c r="C284" s="42">
        <v>46143</v>
      </c>
      <c r="D284" s="48">
        <v>11566</v>
      </c>
      <c r="E284" s="44">
        <v>22544</v>
      </c>
      <c r="F284" s="44" t="s">
        <v>334</v>
      </c>
      <c r="G284" s="48" t="s">
        <v>411</v>
      </c>
      <c r="H284" s="43" t="s">
        <v>154</v>
      </c>
      <c r="I284" s="45" t="s">
        <v>42</v>
      </c>
      <c r="J284" s="46">
        <v>239301</v>
      </c>
      <c r="K284" s="47">
        <v>293277.2</v>
      </c>
      <c r="L284" s="30"/>
      <c r="M284" s="14"/>
    </row>
    <row r="285" spans="1:13" ht="32.25" customHeight="1" x14ac:dyDescent="0.3">
      <c r="A285" s="25">
        <v>275</v>
      </c>
      <c r="B285" s="41">
        <v>131049682</v>
      </c>
      <c r="C285" s="42">
        <v>46143</v>
      </c>
      <c r="D285" s="48">
        <v>11567</v>
      </c>
      <c r="E285" s="44">
        <v>22543</v>
      </c>
      <c r="F285" s="44" t="s">
        <v>140</v>
      </c>
      <c r="G285" s="48" t="s">
        <v>411</v>
      </c>
      <c r="H285" s="43" t="s">
        <v>154</v>
      </c>
      <c r="I285" s="45" t="s">
        <v>42</v>
      </c>
      <c r="J285" s="46">
        <v>239301</v>
      </c>
      <c r="K285" s="47">
        <v>252916.48000000001</v>
      </c>
      <c r="L285" s="30">
        <f>K284+K285</f>
        <v>546193.68000000005</v>
      </c>
      <c r="M285" s="14"/>
    </row>
    <row r="286" spans="1:13" ht="32.25" customHeight="1" x14ac:dyDescent="0.3">
      <c r="A286" s="25">
        <v>276</v>
      </c>
      <c r="B286" s="41">
        <v>132121597</v>
      </c>
      <c r="C286" s="56">
        <v>46167</v>
      </c>
      <c r="D286" s="44">
        <v>1084</v>
      </c>
      <c r="E286" s="44">
        <v>22595</v>
      </c>
      <c r="F286" s="52" t="s">
        <v>172</v>
      </c>
      <c r="G286" s="48" t="s">
        <v>62</v>
      </c>
      <c r="H286" s="43" t="s">
        <v>154</v>
      </c>
      <c r="I286" s="45" t="s">
        <v>42</v>
      </c>
      <c r="J286" s="46">
        <v>239301</v>
      </c>
      <c r="K286" s="58">
        <v>293265.40000000002</v>
      </c>
      <c r="L286" s="30">
        <f>SUM(K286:K286)</f>
        <v>293265.40000000002</v>
      </c>
      <c r="M286" s="14"/>
    </row>
    <row r="287" spans="1:13" ht="32.25" customHeight="1" x14ac:dyDescent="0.3">
      <c r="A287" s="25">
        <v>277</v>
      </c>
      <c r="B287" s="41">
        <v>132054512</v>
      </c>
      <c r="C287" s="42">
        <v>46084</v>
      </c>
      <c r="D287" s="48">
        <v>10014072</v>
      </c>
      <c r="E287" s="44">
        <v>22442</v>
      </c>
      <c r="F287" s="44" t="s">
        <v>245</v>
      </c>
      <c r="G287" s="48" t="s">
        <v>38</v>
      </c>
      <c r="H287" s="43" t="s">
        <v>154</v>
      </c>
      <c r="I287" s="45" t="s">
        <v>45</v>
      </c>
      <c r="J287" s="46">
        <v>239101</v>
      </c>
      <c r="K287" s="55">
        <v>188717.4</v>
      </c>
      <c r="L287" s="1"/>
      <c r="M287" s="14"/>
    </row>
    <row r="288" spans="1:13" ht="32.25" customHeight="1" x14ac:dyDescent="0.3">
      <c r="A288" s="25">
        <v>278</v>
      </c>
      <c r="B288" s="41">
        <v>132054512</v>
      </c>
      <c r="C288" s="42">
        <v>46090</v>
      </c>
      <c r="D288" s="48">
        <v>10014206</v>
      </c>
      <c r="E288" s="44">
        <v>22461</v>
      </c>
      <c r="F288" s="44" t="s">
        <v>262</v>
      </c>
      <c r="G288" s="48" t="s">
        <v>38</v>
      </c>
      <c r="H288" s="43" t="s">
        <v>154</v>
      </c>
      <c r="I288" s="45" t="s">
        <v>45</v>
      </c>
      <c r="J288" s="46">
        <v>239101</v>
      </c>
      <c r="K288" s="55">
        <v>129330.8</v>
      </c>
      <c r="L288" s="1"/>
      <c r="M288" s="14"/>
    </row>
    <row r="289" spans="1:13" ht="32.25" customHeight="1" x14ac:dyDescent="0.3">
      <c r="A289" s="25">
        <v>279</v>
      </c>
      <c r="B289" s="41">
        <v>132054512</v>
      </c>
      <c r="C289" s="42">
        <v>46091</v>
      </c>
      <c r="D289" s="48">
        <v>10014228</v>
      </c>
      <c r="E289" s="44">
        <v>22445</v>
      </c>
      <c r="F289" s="44" t="s">
        <v>470</v>
      </c>
      <c r="G289" s="48" t="s">
        <v>38</v>
      </c>
      <c r="H289" s="43" t="s">
        <v>154</v>
      </c>
      <c r="I289" s="45" t="s">
        <v>45</v>
      </c>
      <c r="J289" s="46">
        <v>239101</v>
      </c>
      <c r="K289" s="55">
        <v>85998.399999999994</v>
      </c>
      <c r="L289" s="1"/>
      <c r="M289" s="14"/>
    </row>
    <row r="290" spans="1:13" ht="32.25" customHeight="1" x14ac:dyDescent="0.3">
      <c r="A290" s="25">
        <v>280</v>
      </c>
      <c r="B290" s="41">
        <v>132054512</v>
      </c>
      <c r="C290" s="42">
        <v>46118</v>
      </c>
      <c r="D290" s="48">
        <v>10014735</v>
      </c>
      <c r="E290" s="44">
        <v>22500</v>
      </c>
      <c r="F290" s="44" t="s">
        <v>290</v>
      </c>
      <c r="G290" s="48" t="s">
        <v>38</v>
      </c>
      <c r="H290" s="43" t="s">
        <v>154</v>
      </c>
      <c r="I290" s="45" t="s">
        <v>45</v>
      </c>
      <c r="J290" s="46">
        <v>233201</v>
      </c>
      <c r="K290" s="55">
        <v>166521.60000000001</v>
      </c>
      <c r="L290" s="1"/>
      <c r="M290" s="14"/>
    </row>
    <row r="291" spans="1:13" ht="32.25" customHeight="1" x14ac:dyDescent="0.3">
      <c r="A291" s="25">
        <v>281</v>
      </c>
      <c r="B291" s="41">
        <v>132054512</v>
      </c>
      <c r="C291" s="42">
        <v>46195</v>
      </c>
      <c r="D291" s="48">
        <v>544</v>
      </c>
      <c r="E291" s="44">
        <v>22652</v>
      </c>
      <c r="F291" s="44" t="s">
        <v>491</v>
      </c>
      <c r="G291" s="48" t="s">
        <v>38</v>
      </c>
      <c r="H291" s="43" t="s">
        <v>154</v>
      </c>
      <c r="I291" s="45" t="s">
        <v>45</v>
      </c>
      <c r="J291" s="46">
        <v>239101</v>
      </c>
      <c r="K291" s="55">
        <v>55141.4</v>
      </c>
      <c r="L291" s="30">
        <f>SUM(K287:K291)</f>
        <v>625709.6</v>
      </c>
      <c r="M291" s="14"/>
    </row>
    <row r="292" spans="1:13" ht="32.25" customHeight="1" x14ac:dyDescent="0.3">
      <c r="A292" s="25">
        <v>282</v>
      </c>
      <c r="B292" s="61" t="s">
        <v>299</v>
      </c>
      <c r="C292" s="42">
        <v>46113</v>
      </c>
      <c r="D292" s="48">
        <v>234</v>
      </c>
      <c r="E292" s="44">
        <v>22496</v>
      </c>
      <c r="F292" s="44" t="s">
        <v>118</v>
      </c>
      <c r="G292" s="48" t="s">
        <v>285</v>
      </c>
      <c r="H292" s="43" t="s">
        <v>154</v>
      </c>
      <c r="I292" s="92" t="s">
        <v>73</v>
      </c>
      <c r="J292" s="46">
        <v>222201</v>
      </c>
      <c r="K292" s="55">
        <v>266314.2</v>
      </c>
      <c r="L292" s="30">
        <f>K292</f>
        <v>266314.2</v>
      </c>
      <c r="M292" s="14"/>
    </row>
    <row r="293" spans="1:13" ht="32.25" customHeight="1" x14ac:dyDescent="0.3">
      <c r="A293" s="25">
        <v>283</v>
      </c>
      <c r="B293" s="41">
        <v>132344911</v>
      </c>
      <c r="C293" s="42">
        <v>46045</v>
      </c>
      <c r="D293" s="48">
        <v>8327</v>
      </c>
      <c r="E293" s="44">
        <v>22388</v>
      </c>
      <c r="F293" s="44" t="s">
        <v>172</v>
      </c>
      <c r="G293" s="80" t="s">
        <v>39</v>
      </c>
      <c r="H293" s="43" t="s">
        <v>154</v>
      </c>
      <c r="I293" s="92" t="s">
        <v>77</v>
      </c>
      <c r="J293" s="46">
        <v>239301</v>
      </c>
      <c r="K293" s="55">
        <v>265698.24</v>
      </c>
      <c r="L293" s="1"/>
      <c r="M293" s="14"/>
    </row>
    <row r="294" spans="1:13" ht="32.25" customHeight="1" x14ac:dyDescent="0.3">
      <c r="A294" s="25">
        <v>284</v>
      </c>
      <c r="B294" s="41">
        <v>132344911</v>
      </c>
      <c r="C294" s="42">
        <v>46078</v>
      </c>
      <c r="D294" s="48">
        <v>8512</v>
      </c>
      <c r="E294" s="44">
        <v>22434</v>
      </c>
      <c r="F294" s="44" t="s">
        <v>240</v>
      </c>
      <c r="G294" s="80" t="s">
        <v>39</v>
      </c>
      <c r="H294" s="43" t="s">
        <v>154</v>
      </c>
      <c r="I294" s="92" t="s">
        <v>77</v>
      </c>
      <c r="J294" s="46">
        <v>239301</v>
      </c>
      <c r="K294" s="55">
        <f>270346.2-45050.04</f>
        <v>225296.16</v>
      </c>
      <c r="L294" s="1"/>
      <c r="M294" s="14"/>
    </row>
    <row r="295" spans="1:13" ht="32.25" customHeight="1" x14ac:dyDescent="0.3">
      <c r="A295" s="25">
        <v>285</v>
      </c>
      <c r="B295" s="41">
        <v>132344911</v>
      </c>
      <c r="C295" s="42">
        <v>46108</v>
      </c>
      <c r="D295" s="48">
        <v>8686</v>
      </c>
      <c r="E295" s="44">
        <v>22480</v>
      </c>
      <c r="F295" s="44" t="s">
        <v>124</v>
      </c>
      <c r="G295" s="80" t="s">
        <v>39</v>
      </c>
      <c r="H295" s="43" t="s">
        <v>154</v>
      </c>
      <c r="I295" s="92" t="s">
        <v>274</v>
      </c>
      <c r="J295" s="46" t="s">
        <v>273</v>
      </c>
      <c r="K295" s="55">
        <v>206012.4</v>
      </c>
      <c r="L295" s="1"/>
      <c r="M295" s="14"/>
    </row>
    <row r="296" spans="1:13" ht="32.25" customHeight="1" x14ac:dyDescent="0.3">
      <c r="A296" s="25">
        <v>286</v>
      </c>
      <c r="B296" s="41">
        <v>132344911</v>
      </c>
      <c r="C296" s="42">
        <v>46132</v>
      </c>
      <c r="D296" s="48">
        <v>8778</v>
      </c>
      <c r="E296" s="44">
        <v>22513</v>
      </c>
      <c r="F296" s="44" t="s">
        <v>305</v>
      </c>
      <c r="G296" s="80" t="s">
        <v>39</v>
      </c>
      <c r="H296" s="43" t="s">
        <v>154</v>
      </c>
      <c r="I296" s="92" t="s">
        <v>77</v>
      </c>
      <c r="J296" s="46">
        <v>239301</v>
      </c>
      <c r="K296" s="55">
        <v>284970</v>
      </c>
      <c r="L296" s="1"/>
      <c r="M296" s="14"/>
    </row>
    <row r="297" spans="1:13" ht="32.25" customHeight="1" x14ac:dyDescent="0.3">
      <c r="A297" s="25">
        <v>287</v>
      </c>
      <c r="B297" s="41">
        <v>132344911</v>
      </c>
      <c r="C297" s="73">
        <v>46167</v>
      </c>
      <c r="D297" s="71">
        <v>8967</v>
      </c>
      <c r="E297" s="71">
        <v>22587</v>
      </c>
      <c r="F297" s="71" t="s">
        <v>408</v>
      </c>
      <c r="G297" s="80" t="s">
        <v>39</v>
      </c>
      <c r="H297" s="43" t="s">
        <v>154</v>
      </c>
      <c r="I297" s="92" t="s">
        <v>77</v>
      </c>
      <c r="J297" s="46">
        <v>239301</v>
      </c>
      <c r="K297" s="54">
        <v>283880.44</v>
      </c>
      <c r="L297" s="1"/>
      <c r="M297" s="14"/>
    </row>
    <row r="298" spans="1:13" ht="32.25" customHeight="1" x14ac:dyDescent="0.3">
      <c r="A298" s="25">
        <v>288</v>
      </c>
      <c r="B298" s="41">
        <v>132344911</v>
      </c>
      <c r="C298" s="73">
        <v>46192</v>
      </c>
      <c r="D298" s="71">
        <v>9110</v>
      </c>
      <c r="E298" s="71">
        <v>22633</v>
      </c>
      <c r="F298" s="71" t="s">
        <v>466</v>
      </c>
      <c r="G298" s="80" t="s">
        <v>39</v>
      </c>
      <c r="H298" s="43" t="s">
        <v>154</v>
      </c>
      <c r="I298" s="92" t="s">
        <v>77</v>
      </c>
      <c r="J298" s="46">
        <v>239301</v>
      </c>
      <c r="K298" s="54">
        <v>283288.5</v>
      </c>
      <c r="L298" s="30">
        <f>SUM(K293:K298)</f>
        <v>1549145.74</v>
      </c>
      <c r="M298" s="14"/>
    </row>
    <row r="299" spans="1:13" ht="32.25" customHeight="1" thickBot="1" x14ac:dyDescent="0.35">
      <c r="A299" s="107" t="s">
        <v>523</v>
      </c>
      <c r="B299" s="107"/>
      <c r="C299" s="107"/>
      <c r="D299" s="107"/>
      <c r="E299" s="107"/>
      <c r="F299" s="107"/>
      <c r="G299" s="107"/>
      <c r="H299" s="107"/>
      <c r="I299" s="107"/>
      <c r="J299" s="108"/>
      <c r="K299" s="101">
        <f>SUM(K9:K298)</f>
        <v>70667151.720000044</v>
      </c>
      <c r="L299" s="9"/>
    </row>
    <row r="300" spans="1:13" ht="15.75" thickTop="1" x14ac:dyDescent="0.25">
      <c r="L300" s="11"/>
    </row>
    <row r="301" spans="1:13" x14ac:dyDescent="0.25">
      <c r="K301" s="21"/>
      <c r="L301" s="14"/>
    </row>
    <row r="302" spans="1:13" x14ac:dyDescent="0.25">
      <c r="K302" s="21"/>
      <c r="L302" s="14"/>
    </row>
    <row r="303" spans="1:13" x14ac:dyDescent="0.25">
      <c r="K303" s="21"/>
      <c r="L303" s="14"/>
    </row>
    <row r="304" spans="1:13" x14ac:dyDescent="0.25">
      <c r="K304" s="21"/>
      <c r="L304" s="14"/>
    </row>
    <row r="305" spans="1:12" x14ac:dyDescent="0.25">
      <c r="K305" s="21"/>
      <c r="L305" s="14"/>
    </row>
    <row r="306" spans="1:12" x14ac:dyDescent="0.25">
      <c r="K306" s="16"/>
      <c r="L306" s="11"/>
    </row>
    <row r="307" spans="1:12" x14ac:dyDescent="0.25">
      <c r="L307" s="11"/>
    </row>
    <row r="308" spans="1:12" x14ac:dyDescent="0.25">
      <c r="L308" s="11"/>
    </row>
    <row r="309" spans="1:12" x14ac:dyDescent="0.25">
      <c r="K309" s="13"/>
    </row>
    <row r="312" spans="1:12" ht="21" x14ac:dyDescent="0.35">
      <c r="A312" s="104" t="s">
        <v>54</v>
      </c>
      <c r="B312" s="104"/>
      <c r="C312" s="104"/>
      <c r="D312" s="104"/>
      <c r="E312" s="104"/>
      <c r="F312" s="15"/>
      <c r="G312" s="12" t="s">
        <v>55</v>
      </c>
      <c r="H312" s="12"/>
      <c r="I312" s="103" t="s">
        <v>56</v>
      </c>
      <c r="J312" s="103"/>
      <c r="K312" s="103"/>
    </row>
  </sheetData>
  <sortState xmlns:xlrd2="http://schemas.microsoft.com/office/spreadsheetml/2017/richdata2" ref="C9:L298">
    <sortCondition ref="G9:G298"/>
  </sortState>
  <mergeCells count="8">
    <mergeCell ref="A3:K3"/>
    <mergeCell ref="A4:K4"/>
    <mergeCell ref="A5:K5"/>
    <mergeCell ref="I312:K312"/>
    <mergeCell ref="A312:E312"/>
    <mergeCell ref="E7:K7"/>
    <mergeCell ref="A6:K6"/>
    <mergeCell ref="A299:J299"/>
  </mergeCells>
  <dataValidations xWindow="659" yWindow="514" count="2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F40:F42" xr:uid="{00000000-0002-0000-0000-000000000000}"/>
    <dataValidation type="list" allowBlank="1" showInputMessage="1" showErrorMessage="1" errorTitle="Entrada no válida" error="Indique el tipo de deuda según la lista desplegable" promptTitle="Tipo de deuda" prompt="Indique el tipo de deuda" sqref="H81:I81 H9:H80 H82:H298" xr:uid="{00000000-0002-0000-0000-000001000000}">
      <formula1>$T$18:$T$224</formula1>
    </dataValidation>
  </dataValidations>
  <pageMargins left="0.70866141732283472" right="0.23622047244094491" top="0.27559055118110237" bottom="0.47244094488188981" header="0.19685039370078741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MARZO 2026</vt:lpstr>
      <vt:lpstr>'CXP MARZO 2026'!Área_de_impresión</vt:lpstr>
      <vt:lpstr>'CXP 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Usuario</cp:lastModifiedBy>
  <cp:lastPrinted>2026-07-02T13:17:38Z</cp:lastPrinted>
  <dcterms:created xsi:type="dcterms:W3CDTF">2024-07-04T14:18:12Z</dcterms:created>
  <dcterms:modified xsi:type="dcterms:W3CDTF">2026-07-06T15:49:07Z</dcterms:modified>
</cp:coreProperties>
</file>